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.com/Shared drives/Databases Team/Databases on File by Profile/Climate Disinformation Database/Orgs/A/America First Policy Institute/Funding/"/>
    </mc:Choice>
  </mc:AlternateContent>
  <xr:revisionPtr revIDLastSave="0" documentId="13_ncr:1_{9B003635-9FA9-1A45-B518-791336529243}" xr6:coauthVersionLast="47" xr6:coauthVersionMax="47" xr10:uidLastSave="{00000000-0000-0000-0000-000000000000}"/>
  <bookViews>
    <workbookView xWindow="51200" yWindow="500" windowWidth="51200" windowHeight="28300" xr2:uid="{3055B120-9F1F-F945-9577-44DAAC453EC5}"/>
  </bookViews>
  <sheets>
    <sheet name="Summary" sheetId="5" r:id="rId1"/>
    <sheet name="Data" sheetId="1" r:id="rId2"/>
    <sheet name="3rd Party Contractors" sheetId="2" r:id="rId3"/>
    <sheet name="Fundraising Activities" sheetId="3" r:id="rId4"/>
    <sheet name="Resources" sheetId="4" r:id="rId5"/>
  </sheets>
  <definedNames>
    <definedName name="_xlnm._FilterDatabase" localSheetId="1" hidden="1">Data!$A$1:$H$117</definedName>
  </definedNames>
  <calcPr calcId="191029"/>
  <pivotCaches>
    <pivotCache cacheId="6" r:id="rId6"/>
    <pivotCache cacheId="34" r:id="rId7"/>
    <pivotCache cacheId="4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4" i="5" l="1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33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192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73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8" i="5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2" i="1"/>
</calcChain>
</file>

<file path=xl/sharedStrings.xml><?xml version="1.0" encoding="utf-8"?>
<sst xmlns="http://schemas.openxmlformats.org/spreadsheetml/2006/main" count="1129" uniqueCount="329">
  <si>
    <t>data_source</t>
  </si>
  <si>
    <t>transaction_id</t>
  </si>
  <si>
    <t>donor_name</t>
  </si>
  <si>
    <t>recipient_name</t>
  </si>
  <si>
    <t>year</t>
  </si>
  <si>
    <t>contribution</t>
  </si>
  <si>
    <t>verified</t>
  </si>
  <si>
    <t>notes</t>
  </si>
  <si>
    <t>https://projects.propublica.org/nonprofits/organizations/136102029/202313199349104276/IRS990PF</t>
  </si>
  <si>
    <t>Abraham Kamber Foundation</t>
  </si>
  <si>
    <t>America First Policy Institute</t>
  </si>
  <si>
    <t>General Support</t>
  </si>
  <si>
    <t>https://projects.propublica.org/nonprofits/organizations/815137380/202233039349300258/IRS990ScheduleI</t>
  </si>
  <si>
    <t>Issue Support</t>
  </si>
  <si>
    <t>https://projects.propublica.org/nonprofits/organizations/202568634/202240659349100704/IRS990PF</t>
  </si>
  <si>
    <t>Bobb Family Foundation</t>
  </si>
  <si>
    <t>Education</t>
  </si>
  <si>
    <t>https://projects.propublica.org/nonprofits/organizations/870788291/202241249349101804/IRS990PF</t>
  </si>
  <si>
    <t>General Operating</t>
  </si>
  <si>
    <t>https://projects.propublica.org/nonprofits/organizations/751750059/202400299349302175/IRS990ScheduleI</t>
  </si>
  <si>
    <t>https://projects.propublica.org/nonprofits/organizations/726018687/202211649349100811/IRS990PF</t>
  </si>
  <si>
    <t>Clifford F Favrot Family Fund</t>
  </si>
  <si>
    <t>General</t>
  </si>
  <si>
    <t>https://projects.propublica.org/nonprofits/organizations/473514328/202202659349300600/IRS990ScheduleI</t>
  </si>
  <si>
    <t>Pub Educat</t>
  </si>
  <si>
    <t>https://projects.propublica.org/nonprofits/organizations/742622129/202422439349100807/IRS990PF</t>
  </si>
  <si>
    <t>https://projects.propublica.org/nonprofits/organizations/822503309/202201309349100620/IRS990PF</t>
  </si>
  <si>
    <t>General Fund</t>
  </si>
  <si>
    <t>https://projects.propublica.org/nonprofits/organizations/822503309/202341329349103009/IRS990PF</t>
  </si>
  <si>
    <t>https://projects.propublica.org/nonprofits/organizations/822503309/202411279349101641/IRS990PF</t>
  </si>
  <si>
    <t>https://projects.propublica.org/nonprofits/organizations/752715549/202201339349103105/IRS990PF</t>
  </si>
  <si>
    <t>Deason Foundation</t>
  </si>
  <si>
    <t>https://projects.propublica.org/nonprofits/organizations/752715549/202331989349100918/IRS990PF</t>
  </si>
  <si>
    <t>https://projects.propublica.org/nonprofits/organizations/201511142/202422539349100557/IRS990PF</t>
  </si>
  <si>
    <t>Deborah J And Peter A Magowan Family Foundation</t>
  </si>
  <si>
    <t>Support fight in the states combatting bad ideas through legislations advancing school choice, the American worker, election integrity, border security and more</t>
  </si>
  <si>
    <t>https://projects.propublica.org/nonprofits/organizations/436066776/202243189349103859/IRS990PF</t>
  </si>
  <si>
    <t>Education Programs for Americans</t>
  </si>
  <si>
    <t>https://projects.propublica.org/nonprofits/organizations/311640316/202330939349300403/IRS990ScheduleI</t>
  </si>
  <si>
    <t>Donor Advised Charitable Giving</t>
  </si>
  <si>
    <t>https://projects.propublica.org/nonprofits/organizations/311640316/202411039349301716/IRS990ScheduleI</t>
  </si>
  <si>
    <t>https://projects.propublica.org/nonprofits/organizations/522166327/202323049349300742/IRS990ScheduleI</t>
  </si>
  <si>
    <t>for Parent Power Project</t>
  </si>
  <si>
    <t>for general operations</t>
  </si>
  <si>
    <t>https://projects.propublica.org/nonprofits/organizations/650415977/202201339349100140/IRS990PF</t>
  </si>
  <si>
    <t>Dunn Foundation</t>
  </si>
  <si>
    <t>General &amp; Unrestricted</t>
  </si>
  <si>
    <t>https://projects.propublica.org/nonprofits/organizations/650415977/202322279349101107/IRS990PF</t>
  </si>
  <si>
    <t>https://projects.propublica.org/nonprofits/organizations/581797047/202421279349102382/IRS990PF</t>
  </si>
  <si>
    <t>Ebs Foundation</t>
  </si>
  <si>
    <t>To fulfil the exempt purposes of the charity</t>
  </si>
  <si>
    <t>https://projects.propublica.org/nonprofits/organizations/110303001/202321309349304807/IRS990ScheduleI</t>
  </si>
  <si>
    <t>Fidelity Investments Charitable Gift Fund</t>
  </si>
  <si>
    <t>For grant recipient's exempt purposes</t>
  </si>
  <si>
    <t>https://projects.propublica.org/nonprofits/organizations/110303001/202441369349301334/IRS990ScheduleI</t>
  </si>
  <si>
    <t>https://projects.propublica.org/nonprofits/organizations/954835654/202303199349109810/IRS990PF</t>
  </si>
  <si>
    <t>Fred Sands Family Foundation</t>
  </si>
  <si>
    <t>https://projects.propublica.org/nonprofits/organizations/586263946/202343199349105379/IRS990PF</t>
  </si>
  <si>
    <t>Gary W Rollins Foundation</t>
  </si>
  <si>
    <t>General Operating Funds</t>
  </si>
  <si>
    <t>https://projects.propublica.org/nonprofits/organizations/822639205/202401339349100610/IRS990PF</t>
  </si>
  <si>
    <t>General Charitable Purpose</t>
  </si>
  <si>
    <t>https://projects.propublica.org/nonprofits/organizations/311774905/202312859349302266/IRS990ScheduleI</t>
  </si>
  <si>
    <t>Goldman Sachs Philanthropy Fund</t>
  </si>
  <si>
    <t>Public Service</t>
  </si>
  <si>
    <t>https://projects.propublica.org/nonprofits/organizations/237160400/202213199349322246/IRS990ScheduleI</t>
  </si>
  <si>
    <t>Greater Houston Community Foundation</t>
  </si>
  <si>
    <t>Educational</t>
  </si>
  <si>
    <t>https://projects.propublica.org/nonprofits/organizations/237160400/202343199349320524/IRS990ScheduleI</t>
  </si>
  <si>
    <t>https://projects.propublica.org/nonprofits/organizations/592677079/202421239349102127/IRS990PF</t>
  </si>
  <si>
    <t>Harry &amp; Alice Stillman Fam Foundation</t>
  </si>
  <si>
    <t>General Operating Purposes</t>
  </si>
  <si>
    <t>https://projects.propublica.org/nonprofits/organizations/461512670/202311299349104391/IRS990PF</t>
  </si>
  <si>
    <t>https://projects.propublica.org/nonprofits/organizations/760620426/202233199349107423/IRS990PF</t>
  </si>
  <si>
    <t>Holthouse Foundation for Kids</t>
  </si>
  <si>
    <t>https://projects.propublica.org/nonprofits/organizations/742712082/202241519349100314/IRS990PF</t>
  </si>
  <si>
    <t>Jackson Howard Foundation</t>
  </si>
  <si>
    <t>Non-partisan Research Institute</t>
  </si>
  <si>
    <t>Center for American Freedom</t>
  </si>
  <si>
    <t>Restore American Governance</t>
  </si>
  <si>
    <t>https://projects.propublica.org/nonprofits/organizations/742712082/202312869349101316/IRS990PF</t>
  </si>
  <si>
    <t>https://projects.propublica.org/nonprofits/organizations/742712082/202412689349100711/IRS990PF</t>
  </si>
  <si>
    <t>https://projects.propublica.org/nonprofits/organizations/261631057/202203199349109430/IRS990PF</t>
  </si>
  <si>
    <t>Kleinheinz Family Foundation For The Arts And Education</t>
  </si>
  <si>
    <t>Cash Grant To The General Fund</t>
  </si>
  <si>
    <t>https://projects.propublica.org/nonprofits/organizations/306068334/202301329349102450/IRS990PF</t>
  </si>
  <si>
    <t>Leandro P Rizzuto Foundation</t>
  </si>
  <si>
    <t>Assist American People</t>
  </si>
  <si>
    <t>https://projects.propublica.org/nonprofits/organizations/306068334/202401249349101520/IRS990PF</t>
  </si>
  <si>
    <t>Assist in non-partisan research</t>
  </si>
  <si>
    <t>https://projects.propublica.org/nonprofits/organizations/330210203/202233189349104463/IRS990PF</t>
  </si>
  <si>
    <t>Lewis Family Charitable Foundation</t>
  </si>
  <si>
    <t>https://projects.propublica.org/nonprofits/organizations/330210203/202323199349104857/IRS990PF</t>
  </si>
  <si>
    <t>https://projects.propublica.org/nonprofits/organizations/833165912/202440869349100614/IRS990PF</t>
  </si>
  <si>
    <t>Loeb Family Foundation</t>
  </si>
  <si>
    <t>Charitable Contribution</t>
  </si>
  <si>
    <t>https://projects.propublica.org/nonprofits/organizations/223788732/202311339349100741/IRS990PF</t>
  </si>
  <si>
    <t>https://projects.propublica.org/nonprofits/organizations/527082731/202203199349314745/IRS990ScheduleI</t>
  </si>
  <si>
    <t>Unrestricted General Support</t>
  </si>
  <si>
    <t>https://projects.propublica.org/nonprofits/organizations/527082731/202302999349301010/IRS990ScheduleI</t>
  </si>
  <si>
    <t>https://projects.propublica.org/nonprofits/organizations/581493949/202323179349311657/IRS990ScheduleI</t>
  </si>
  <si>
    <t>National Christian Charitable Foundation</t>
  </si>
  <si>
    <t>Growth</t>
  </si>
  <si>
    <t>https://projects.propublica.org/nonprofits/organizations/237825575/202311359349313966/IRS990ScheduleI</t>
  </si>
  <si>
    <t>National Philanthropic Trust</t>
  </si>
  <si>
    <t>Public, Societal Benefit</t>
  </si>
  <si>
    <t>https://projects.propublica.org/nonprofits/organizations/237825575/202431429349301368/IRS990ScheduleI</t>
  </si>
  <si>
    <t>https://projects.propublica.org/nonprofits/organizations/233015108/202332359349100403/IRS990PF</t>
  </si>
  <si>
    <t>Promoting policies that put America first</t>
  </si>
  <si>
    <t>https://projects.propublica.org/nonprofits/organizations/271471062/202410309349100206/IRS990PF</t>
  </si>
  <si>
    <t>Pentecost Foundation</t>
  </si>
  <si>
    <t>Community Support</t>
  </si>
  <si>
    <t>https://projects.propublica.org/nonprofits/organizations/271471062/202441419349100129/IRS990PF</t>
  </si>
  <si>
    <t>https://projects.propublica.org/nonprofits/organizations/465208371/202441279349103014/IRS990PF</t>
  </si>
  <si>
    <t>Peter Luce Foundation</t>
  </si>
  <si>
    <t>Aid to community</t>
  </si>
  <si>
    <t>https://projects.propublica.org/nonprofits/organizations/367252117/202323139349101997/GeneralExplanationAttachment</t>
  </si>
  <si>
    <t>Philip M Friedmann Family Charitable</t>
  </si>
  <si>
    <t>https://projects.propublica.org/nonprofits/organizations/526854624/202333179349101993/IRS990PF</t>
  </si>
  <si>
    <t>Quaker City</t>
  </si>
  <si>
    <t>Operations for Exempty Purposes</t>
  </si>
  <si>
    <t>https://projects.propublica.org/nonprofits/organizations/470892971/202303149349102030/IRS990PF</t>
  </si>
  <si>
    <t>Randolph Foundation</t>
  </si>
  <si>
    <t>Presidential</t>
  </si>
  <si>
    <t>https://projects.propublica.org/nonprofits/organizations/562402165/202323059349101117/IRS990PF</t>
  </si>
  <si>
    <t>Reinsch Pierce Family Foundation</t>
  </si>
  <si>
    <t>https://projects.propublica.org/nonprofits/organizations/271602205/202322099349100312/IRS990PF</t>
  </si>
  <si>
    <t>To support exempt activities</t>
  </si>
  <si>
    <t>https://projects.propublica.org/nonprofits/organizations/271602205/202421359349104987/IRS990PF</t>
  </si>
  <si>
    <t>https://projects.propublica.org/nonprofits/organizations/367244615/202203199349103100/IRS990PF</t>
  </si>
  <si>
    <t>Searle Freedom Trust</t>
  </si>
  <si>
    <t>Education and outreach</t>
  </si>
  <si>
    <t>https://projects.propublica.org/nonprofits/organizations/367244615/202343199349106704/IRS990PF</t>
  </si>
  <si>
    <t>https://projects.propublica.org/nonprofits/organizations/431890105/202410409349300211/IRS990ScheduleI</t>
  </si>
  <si>
    <t>Servant Foundation</t>
  </si>
  <si>
    <t>Community Development</t>
  </si>
  <si>
    <t>https://projects.propublica.org/nonprofits/organizations/200396160/202343199349101149/IRS990PF</t>
  </si>
  <si>
    <t>To assist and support the seervices and programs of the foundation</t>
  </si>
  <si>
    <t>https://projects.propublica.org/nonprofits/organizations/311709466/202321949349300147/IRS990ScheduleI</t>
  </si>
  <si>
    <t>https://projects.propublica.org/nonprofits/organizations/854318097/202312499349101111/IRS990PF</t>
  </si>
  <si>
    <t>Three G Foundation</t>
  </si>
  <si>
    <t>https://projects.propublica.org/nonprofits/organizations/854318097/202431719349100203/IRS990PF</t>
  </si>
  <si>
    <t>https://projects.propublica.org/nonprofits/organizations/860989236/202432299349100308/IRS990PF</t>
  </si>
  <si>
    <t>TW Lewis Foundation</t>
  </si>
  <si>
    <t>General Purpose</t>
  </si>
  <si>
    <t>https://projects.propublica.org/nonprofits/organizations/203857927/202321799349301407/IRS990ScheduleI</t>
  </si>
  <si>
    <t>Support</t>
  </si>
  <si>
    <t>https://projects.propublica.org/nonprofits/organizations/232888152/202331359349303108/IRS990ScheduleI</t>
  </si>
  <si>
    <t>Vanguard Charitable Endowment Program</t>
  </si>
  <si>
    <t>For recipients exempt purpose</t>
  </si>
  <si>
    <t>https://projects.propublica.org/nonprofits/organizations/232888152/202441359349309439/IRS990ScheduleI</t>
  </si>
  <si>
    <t>https://projects.propublica.org/nonprofits/organizations/752335552/202421299349102757/IRS990PF</t>
  </si>
  <si>
    <t>William M Fuller Foundation</t>
  </si>
  <si>
    <t>To further charitable purpose</t>
  </si>
  <si>
    <t>https://projects.propublica.org/nonprofits/organizations/815137380/202343189349306964/IRS990ScheduleI</t>
  </si>
  <si>
    <t>https://projects.propublica.org/nonprofits/organizations/270730508/202201369349304100/IRS990ScheduleI</t>
  </si>
  <si>
    <t>https://projects.propublica.org/nonprofits/organizations/530025360/201802889349301605/IRS990ScheduleI</t>
  </si>
  <si>
    <t>American Financial Services Association</t>
  </si>
  <si>
    <t>Contribution</t>
  </si>
  <si>
    <t>https://projects.propublica.org/nonprofits/organizations/821313517/202030499349300318/IRS990ScheduleI</t>
  </si>
  <si>
    <t>General Support Grant</t>
  </si>
  <si>
    <t>https://projects.propublica.org/nonprofits/organizations/882517551/202420739349201112/IRS990ScheduleO</t>
  </si>
  <si>
    <t>Golden State Policy Council</t>
  </si>
  <si>
    <t>https://projects.propublica.org/nonprofits/organizations/530241211/201823199349300217/IRS990ScheduleI</t>
  </si>
  <si>
    <t>Pharmaceutical Research and Manufacturers of America</t>
  </si>
  <si>
    <t>General Contribution</t>
  </si>
  <si>
    <t>https://projects.propublica.org/nonprofits/organizations/474639847/201933169349304743/IRS990ScheduleI</t>
  </si>
  <si>
    <t>Social Welfare</t>
  </si>
  <si>
    <t>https://projects.propublica.org/nonprofits/organizations/854202763/202233159349304878/full</t>
  </si>
  <si>
    <t>Citizens United Foundation</t>
  </si>
  <si>
    <t>https://projects.propublica.org/nonprofits/organizations/815137380/202113199349300406/IRS990ScheduleI</t>
  </si>
  <si>
    <t>Political support</t>
  </si>
  <si>
    <t>https://projects.propublica.org/nonprofits/organizations/815137380/202233039349300258/full</t>
  </si>
  <si>
    <t>American First Policy Institute</t>
  </si>
  <si>
    <t>Make America Great Again Policies</t>
  </si>
  <si>
    <t>https://projects.propublica.org/nonprofits/organizations/815137380/202113199349300406/full</t>
  </si>
  <si>
    <t>Heritage Action for America</t>
  </si>
  <si>
    <t>issue support</t>
  </si>
  <si>
    <t>Moms for America</t>
  </si>
  <si>
    <t>Donors Trust fbo Honest Elections</t>
  </si>
  <si>
    <t>The New American Populist</t>
  </si>
  <si>
    <t>Florida First</t>
  </si>
  <si>
    <t>Pennsylvania First</t>
  </si>
  <si>
    <t>North Carolina First</t>
  </si>
  <si>
    <t>Center for Campaign Innovation</t>
  </si>
  <si>
    <t>Soldier Strong Access</t>
  </si>
  <si>
    <t>2020 Jacksonville Host Committee I</t>
  </si>
  <si>
    <t>https://projects.propublica.org/nonprofits/display_990/815137380/download990pdf_01_2022_prefixes_75-83%2F815137380_201912_990O_2022010519392752</t>
  </si>
  <si>
    <t>Women for America First</t>
  </si>
  <si>
    <t>Free Market America</t>
  </si>
  <si>
    <t>https://projects.propublica.org/nonprofits/display_990/815137380/06_2020_prefixes_75-82%2F815137380_201812_990O_2020061617191776</t>
  </si>
  <si>
    <t>Americans for Limited Government</t>
  </si>
  <si>
    <t>General support</t>
  </si>
  <si>
    <t>4th Estate Fund</t>
  </si>
  <si>
    <t>The 45 Alliance</t>
  </si>
  <si>
    <t>Turning Point USA</t>
  </si>
  <si>
    <t>990 section</t>
  </si>
  <si>
    <t>https://projects.propublica.org/nonprofits/organizations/854202763/202333189349314408/full</t>
  </si>
  <si>
    <t>Convert Digital LLC</t>
  </si>
  <si>
    <t>Digital content creation &amp; digital adver</t>
  </si>
  <si>
    <t>Independent Contractors</t>
  </si>
  <si>
    <t>Event Strategies Inc</t>
  </si>
  <si>
    <t>Event Production</t>
  </si>
  <si>
    <t>RMG Research Inc</t>
  </si>
  <si>
    <t>Polling, Framing &amp; Messaging</t>
  </si>
  <si>
    <t>Pam Bondi</t>
  </si>
  <si>
    <t>Advisory Services</t>
  </si>
  <si>
    <t>Kael Direct</t>
  </si>
  <si>
    <t>Direct Mail</t>
  </si>
  <si>
    <t>America Rising</t>
  </si>
  <si>
    <t>Research</t>
  </si>
  <si>
    <t>Del Cielo Media LLC</t>
  </si>
  <si>
    <t>Media advocacy</t>
  </si>
  <si>
    <t>Targeted Victory LLC</t>
  </si>
  <si>
    <t>Insperity</t>
  </si>
  <si>
    <t>Employee leasing</t>
  </si>
  <si>
    <t>DT Client Services LLC</t>
  </si>
  <si>
    <t>OnMessage Inc</t>
  </si>
  <si>
    <t>Polling</t>
  </si>
  <si>
    <t>general marketing, digital design, and fundraising</t>
  </si>
  <si>
    <t>Fundraising Activities</t>
  </si>
  <si>
    <t>polling</t>
  </si>
  <si>
    <t>Pierce Communications Inc</t>
  </si>
  <si>
    <t>comm support</t>
  </si>
  <si>
    <t>The Lukens Company</t>
  </si>
  <si>
    <t>Direct mail fundraising</t>
  </si>
  <si>
    <t>O2M Digital</t>
  </si>
  <si>
    <t>Digital fundraising</t>
  </si>
  <si>
    <t>Olympic Media</t>
  </si>
  <si>
    <t>HSP Direct LLC</t>
  </si>
  <si>
    <t>Inprov LLC</t>
  </si>
  <si>
    <t>Presentation &amp; marketing materials</t>
  </si>
  <si>
    <t>Three Creative LLC</t>
  </si>
  <si>
    <t>A M Strategy Group LLC</t>
  </si>
  <si>
    <t>Fundraising activities, various</t>
  </si>
  <si>
    <t>Mason Strategies LLC</t>
  </si>
  <si>
    <t>consulting, fundraising</t>
  </si>
  <si>
    <t>various, fundraising</t>
  </si>
  <si>
    <t>C6 Creative Consulting, Inc.</t>
  </si>
  <si>
    <t>MO Strategies, Inc</t>
  </si>
  <si>
    <t>Fundraising Solutions</t>
  </si>
  <si>
    <t>Melange Enterprises. Ltd</t>
  </si>
  <si>
    <t>https://projects.propublica.org/nonprofits/display_990/815137380/03_2019_prefixes_81-84%2F815137380_201712_990O_2019030816161342</t>
  </si>
  <si>
    <t>The Laymont Group LLC</t>
  </si>
  <si>
    <t>Resource URL</t>
  </si>
  <si>
    <t>https://www.sourcewatch.org/index.php/America_First_Policy_Institute</t>
  </si>
  <si>
    <t>https://www.sourcewatch.org/index.php/America_First_Works</t>
  </si>
  <si>
    <t>https://www.sourcewatch.org/index.php/American_Action_Network</t>
  </si>
  <si>
    <t>https://www.sourcewatch.org/index.php/American_Financial_Services_Association</t>
  </si>
  <si>
    <t>https://www.sourcewatch.org/index.php/Committee_to_Unleash_Prosperity</t>
  </si>
  <si>
    <t>https://www.sourcewatch.org/index.php?title=Deason_Foundation</t>
  </si>
  <si>
    <t>https://www.sourcewatch.org/index.php?title=DonorsTrust</t>
  </si>
  <si>
    <t>https://www.sourcewatch.org/index.php?title=Dunn_Foundation</t>
  </si>
  <si>
    <t>https://www.sourcewatch.org/index.php/Fidelity_Investments</t>
  </si>
  <si>
    <t>https://www.sourcewatch.org/index.php/Goldman_Sachs</t>
  </si>
  <si>
    <t>https://www.sourcewatch.org/index.php/Morgan_Stanley</t>
  </si>
  <si>
    <t>https://www.sourcewatch.org/index.php/National_Christian_Foundation</t>
  </si>
  <si>
    <t>https://www.sourcewatch.org/index.php/Pharmaceutical_Research_and_Manufacturers_of_America</t>
  </si>
  <si>
    <t>https://www.sourcewatch.org/index.php?title=Randolph_Foundation</t>
  </si>
  <si>
    <t>https://www.sourcewatch.org/index.php?title=Searle_Freedom_Trust</t>
  </si>
  <si>
    <t>https://www.sourcewatch.org/index.php/T_Rowe_Price</t>
  </si>
  <si>
    <t>https://www.sourcewatch.org/index.php/Citizens_United</t>
  </si>
  <si>
    <t>https://www.sourcewatch.org/index.php/Heritage_Action_for_America</t>
  </si>
  <si>
    <t>https://sourcewatch.org/index.php?title=Moms_for_America</t>
  </si>
  <si>
    <t>https://www.desmog.com/who-donors-trust/</t>
  </si>
  <si>
    <t>https://www.sourcewatch.org/index.php/American_Action_Forum</t>
  </si>
  <si>
    <t>https://www.sourcewatch.org/index.php/Convention_of_States_Action</t>
  </si>
  <si>
    <t>https://www.sourcewatch.org/index.php/Americans_for_Limited_Government</t>
  </si>
  <si>
    <t>https://www.sourcewatch.org/index.php/Turning_Point_USA</t>
  </si>
  <si>
    <t>America First Works</t>
  </si>
  <si>
    <t>Bridget Rose Foundation</t>
  </si>
  <si>
    <t>Christian Community Foundation</t>
  </si>
  <si>
    <t>Committee To Unleash Prosperity</t>
  </si>
  <si>
    <t>Covenant Foundation</t>
  </si>
  <si>
    <t>Dahlgren Family Foundation</t>
  </si>
  <si>
    <t>Deramus Foundation</t>
  </si>
  <si>
    <t>Donors Trust</t>
  </si>
  <si>
    <t>Gero Foundation</t>
  </si>
  <si>
    <t>Herche Foundation</t>
  </si>
  <si>
    <t>Miano Family Foundation</t>
  </si>
  <si>
    <t>Morgan Stanley Global Impact Funding Trust</t>
  </si>
  <si>
    <t>Paulits Foundation</t>
  </si>
  <si>
    <t>Samuels Family Foundation</t>
  </si>
  <si>
    <t>Sparks Foundation</t>
  </si>
  <si>
    <t>T Rowe Price Program for Charitable Giving</t>
  </si>
  <si>
    <t>Tree of Life Foundation International</t>
  </si>
  <si>
    <t>American Action Network</t>
  </si>
  <si>
    <t>CLA</t>
  </si>
  <si>
    <t>QXZ</t>
  </si>
  <si>
    <t>Mistitled "American First Policy Institute" - Purpose: General Funding</t>
  </si>
  <si>
    <t>Mistitled in original "America's First Policy Institute" - Purpose:Operating Support</t>
  </si>
  <si>
    <t>Mispelled in original "American First Policy Institute" - Purpose: TO ADVANCE POLICIES THAT PUT THE AMERICAN PEOPLE FIRST. OUR GUIDING PRINCIPLES ARE LIBERTY, FREE ENTERPRISE, NATIONAL GREATNESS, AMERICAN MILITARY SUPERIORITY, FOREIGN-POLICY ENGAGEMENT IN THE AMERICAN INTEREST, AND THE PRIMACY OF AMERICAN WORKERS, FAMILIES, AND COMMUNITIES IN ALL WE DO</t>
  </si>
  <si>
    <t>Mispelled in original "American First Policy Institute" - Purpose: TO ADVANCE POLICIES THAT PUT THE AMERICAN PEOPLE FIRST. OUR GUIDINGPRINCIPLES ARE LIBERTY, FREE ENTERPRISE, NATIONAL GREATNESS, AMERICANMILITARY SUPERIORITY, FOREIGN-POLICY ENGAGEMENT IN THE AMERICAN INTEREST, AND THE PRIMACY OF AMERICAN WORKERS, FAMILIES, ANDCOMMUNITIES IN ALL WE DO</t>
  </si>
  <si>
    <t>Mispelled in original "American First Policy Institute"</t>
  </si>
  <si>
    <t>Mispelled in original "American First Policy Institute" - Purpose: Support strong public policy and traditional American values</t>
  </si>
  <si>
    <t>America First Works (81-5137380)</t>
  </si>
  <si>
    <t>America First Works (87-3510461)</t>
  </si>
  <si>
    <t>America First Action</t>
  </si>
  <si>
    <t>Vision America Mobilized</t>
  </si>
  <si>
    <t>BLEXIT Foundation</t>
  </si>
  <si>
    <t>CLT Host 2020</t>
  </si>
  <si>
    <t>LCR</t>
  </si>
  <si>
    <t>American Action Forum</t>
  </si>
  <si>
    <t>Convention of States Action</t>
  </si>
  <si>
    <t>Be Counted</t>
  </si>
  <si>
    <t>American Advancement</t>
  </si>
  <si>
    <t>Urban Revitalization Coalition</t>
  </si>
  <si>
    <t>America First Policy Institute &amp; Related Entities as Donor</t>
  </si>
  <si>
    <t>America First Policy Institute &amp; Related Entities as Recipient</t>
  </si>
  <si>
    <t>America First Policy Institute &amp; Related Entities Funding</t>
  </si>
  <si>
    <t>America First, Inc.</t>
  </si>
  <si>
    <t>donor</t>
  </si>
  <si>
    <t>type</t>
  </si>
  <si>
    <t>recipient</t>
  </si>
  <si>
    <t>name</t>
  </si>
  <si>
    <t>Grand Total</t>
  </si>
  <si>
    <t>Sum of contribution</t>
  </si>
  <si>
    <t>Donor &gt; Recipient</t>
  </si>
  <si>
    <t>Year</t>
  </si>
  <si>
    <t>3rd Party Contractors</t>
  </si>
  <si>
    <t>Organization &gt; Contractor</t>
  </si>
  <si>
    <t>*Click on fundraiser name to expand details of service</t>
  </si>
  <si>
    <t>*Click on fundraiser  name to expand details of service</t>
  </si>
  <si>
    <t>Organization &gt; Fundraiser</t>
  </si>
  <si>
    <t>3rd party contractor</t>
  </si>
  <si>
    <t>https://www.desmog.com/america-rising-llc-pac-america-rising-squared-definers-public-affairs/</t>
  </si>
  <si>
    <t>fundraising activities</t>
  </si>
  <si>
    <t>desmog.com/america-first-policy-institute-afpi</t>
  </si>
  <si>
    <t>data retrieved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</si>
</sst>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b/>
      <sz val="20"/>
      <color theme="1"/>
      <name val="Aptos Narrow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8"/>
      <name val="Aptos Narrow"/>
      <family val="2"/>
      <scheme val="minor"/>
    </font>
    <font>
      <u/>
      <sz val="20"/>
      <color theme="10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6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0E6F5"/>
        <bgColor rgb="FFC0E6F5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44B3E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3" fillId="0" borderId="0" xfId="0" applyFont="1"/>
    <xf numFmtId="0" fontId="2" fillId="0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2" borderId="1" xfId="0" applyFont="1" applyFill="1" applyBorder="1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left" indent="1"/>
    </xf>
    <xf numFmtId="0" fontId="1" fillId="3" borderId="0" xfId="0" applyFont="1" applyFill="1"/>
    <xf numFmtId="0" fontId="0" fillId="3" borderId="0" xfId="0" applyFill="1"/>
    <xf numFmtId="0" fontId="5" fillId="4" borderId="2" xfId="0" applyFont="1" applyFill="1" applyBorder="1"/>
    <xf numFmtId="0" fontId="7" fillId="0" borderId="0" xfId="1" applyFont="1"/>
    <xf numFmtId="0" fontId="8" fillId="0" borderId="0" xfId="0" applyFont="1"/>
    <xf numFmtId="15" fontId="8" fillId="0" borderId="0" xfId="0" applyNumberFormat="1" applyFont="1"/>
    <xf numFmtId="0" fontId="9" fillId="0" borderId="0" xfId="0" applyFont="1"/>
  </cellXfs>
  <cellStyles count="2">
    <cellStyle name="Hyperlink" xfId="1" builtinId="8"/>
    <cellStyle name="Normal" xfId="0" builtinId="0"/>
  </cellStyles>
  <dxfs count="28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5642.520498148151" createdVersion="8" refreshedVersion="8" minRefreshableVersion="3" recordCount="117" xr:uid="{A5356C3E-C816-D34D-B5D9-A9B01C76DEEE}">
  <cacheSource type="worksheet">
    <worksheetSource ref="A1:H1048576" sheet="Data"/>
  </cacheSource>
  <cacheFields count="8">
    <cacheField name="data_source" numFmtId="0">
      <sharedItems containsBlank="1"/>
    </cacheField>
    <cacheField name="transaction_id" numFmtId="0">
      <sharedItems containsBlank="1"/>
    </cacheField>
    <cacheField name="donor_name" numFmtId="0">
      <sharedItems containsBlank="1" count="59">
        <s v="Abraham Kamber Foundation"/>
        <s v="America First Works (81-5137380)"/>
        <s v="Bobb Family Foundation"/>
        <s v="Bridget Rose Foundation"/>
        <s v="Christian Community Foundation"/>
        <s v="Clifford F Favrot Family Fund"/>
        <s v="Committee To Unleash Prosperity"/>
        <s v="Covenant Foundation"/>
        <s v="Dahlgren Family Foundation"/>
        <s v="Deason Foundation"/>
        <s v="Deborah J And Peter A Magowan Family Foundation"/>
        <s v="Deramus Foundation"/>
        <s v="Donor Advised Charitable Giving"/>
        <s v="Donors Trust"/>
        <s v="Dunn Foundation"/>
        <s v="Ebs Foundation"/>
        <s v="Fidelity Investments Charitable Gift Fund"/>
        <s v="Fred Sands Family Foundation"/>
        <s v="Gary W Rollins Foundation"/>
        <s v="Gero Foundation"/>
        <s v="Goldman Sachs Philanthropy Fund"/>
        <s v="Greater Houston Community Foundation"/>
        <s v="Harry &amp; Alice Stillman Fam Foundation"/>
        <s v="Herche Foundation"/>
        <s v="Holthouse Foundation for Kids"/>
        <s v="Jackson Howard Foundation"/>
        <s v="Kleinheinz Family Foundation For The Arts And Education"/>
        <s v="Leandro P Rizzuto Foundation"/>
        <s v="Lewis Family Charitable Foundation"/>
        <s v="Loeb Family Foundation"/>
        <s v="Miano Family Foundation"/>
        <s v="Morgan Stanley Global Impact Funding Trust"/>
        <s v="National Christian Charitable Foundation"/>
        <s v="National Philanthropic Trust"/>
        <s v="Paulits Foundation"/>
        <s v="Pentecost Foundation"/>
        <s v="Peter Luce Foundation"/>
        <s v="Philip M Friedmann Family Charitable"/>
        <s v="Quaker City"/>
        <s v="Randolph Foundation"/>
        <s v="Reinsch Pierce Family Foundation"/>
        <s v="Samuels Family Foundation"/>
        <s v="Searle Freedom Trust"/>
        <s v="Servant Foundation"/>
        <s v="Sparks Foundation"/>
        <s v="T Rowe Price Program for Charitable Giving"/>
        <s v="Three G Foundation"/>
        <s v="TW Lewis Foundation"/>
        <s v="Tree of Life Foundation International"/>
        <s v="Vanguard Charitable Endowment Program"/>
        <s v="William M Fuller Foundation"/>
        <s v="American Action Network"/>
        <s v="American Financial Services Association"/>
        <s v="CLA"/>
        <s v="Golden State Policy Council"/>
        <s v="Pharmaceutical Research and Manufacturers of America"/>
        <s v="QXZ"/>
        <s v="America First Policy Institute"/>
        <m/>
      </sharedItems>
    </cacheField>
    <cacheField name="recipient_name" numFmtId="0">
      <sharedItems containsBlank="1" count="36">
        <s v="America First Policy Institute"/>
        <s v="America First, Inc."/>
        <s v="Center for American Freedom"/>
        <s v="America First Works (87-3510461)"/>
        <s v="America First Works (81-5137380)"/>
        <s v="America First Works"/>
        <s v="Citizens United Foundation"/>
        <s v="America First Action"/>
        <s v="American First Policy Institute"/>
        <s v="Make America Great Again Policies"/>
        <s v="Heritage Action for America"/>
        <s v="Vision America Mobilized"/>
        <s v="BLEXIT Foundation"/>
        <s v="Moms for America"/>
        <s v="CLT Host 2020"/>
        <s v="LCR"/>
        <s v="Donors Trust fbo Honest Elections"/>
        <s v="American Action Forum"/>
        <s v="The New American Populist"/>
        <s v="Convention of States Action"/>
        <s v="Florida First"/>
        <s v="Pennsylvania First"/>
        <s v="North Carolina First"/>
        <s v="Center for Campaign Innovation"/>
        <s v="Be Counted"/>
        <s v="Soldier Strong Access"/>
        <s v="2020 Jacksonville Host Committee I"/>
        <s v="Women for America First"/>
        <s v="Free Market America"/>
        <s v="Americans for Limited Government"/>
        <s v="American Advancement"/>
        <s v="4th Estate Fund"/>
        <s v="Urban Revitalization Coalition"/>
        <s v="The 45 Alliance"/>
        <s v="Turning Point USA"/>
        <m/>
      </sharedItems>
    </cacheField>
    <cacheField name="year" numFmtId="0">
      <sharedItems containsString="0" containsBlank="1" containsNumber="1" containsInteger="1" minValue="2017" maxValue="2023" count="8">
        <n v="2022"/>
        <n v="2021"/>
        <n v="2023"/>
        <n v="2020"/>
        <n v="2017"/>
        <n v="2018"/>
        <n v="2019"/>
        <m/>
      </sharedItems>
    </cacheField>
    <cacheField name="contribution" numFmtId="164">
      <sharedItems containsString="0" containsBlank="1" containsNumber="1" containsInteger="1" minValue="50" maxValue="20305000"/>
    </cacheField>
    <cacheField name="verified" numFmtId="0">
      <sharedItems containsNonDate="0" containsString="0" containsBlank="1"/>
    </cacheField>
    <cacheField name="notes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5642.535593055552" createdVersion="8" refreshedVersion="8" minRefreshableVersion="3" recordCount="12" xr:uid="{7E0ED80A-37D6-4A4C-AC27-7B722F05D62F}">
  <cacheSource type="worksheet">
    <worksheetSource ref="A1:G1048576" sheet="3rd Party Contractors"/>
  </cacheSource>
  <cacheFields count="7">
    <cacheField name="data_source" numFmtId="0">
      <sharedItems containsBlank="1"/>
    </cacheField>
    <cacheField name="donor_name" numFmtId="0">
      <sharedItems containsBlank="1" count="5">
        <s v="America First Policy Institute"/>
        <s v="America First Works (81-5137380)"/>
        <m/>
        <s v="America First Works, Inc." u="1"/>
        <s v="America First Works Inc" u="1"/>
      </sharedItems>
    </cacheField>
    <cacheField name="recipient_name" numFmtId="0">
      <sharedItems containsBlank="1" count="12">
        <s v="Convert Digital LLC"/>
        <s v="Event Strategies Inc"/>
        <s v="RMG Research Inc"/>
        <s v="Pam Bondi"/>
        <s v="Kael Direct"/>
        <s v="America Rising"/>
        <s v="Del Cielo Media LLC"/>
        <s v="Targeted Victory LLC"/>
        <s v="Insperity"/>
        <s v="DT Client Services LLC"/>
        <s v="OnMessage Inc"/>
        <m/>
      </sharedItems>
    </cacheField>
    <cacheField name="year" numFmtId="0">
      <sharedItems containsString="0" containsBlank="1" containsNumber="1" containsInteger="1" minValue="2020" maxValue="2022" count="4">
        <n v="2022"/>
        <n v="2021"/>
        <n v="2020"/>
        <m/>
      </sharedItems>
    </cacheField>
    <cacheField name="contribution" numFmtId="164">
      <sharedItems containsString="0" containsBlank="1" containsNumber="1" containsInteger="1" minValue="228711" maxValue="9906291"/>
    </cacheField>
    <cacheField name="notes" numFmtId="0">
      <sharedItems containsBlank="1" count="10">
        <s v="Digital content creation &amp; digital adver"/>
        <s v="Event Production"/>
        <s v="Polling, Framing &amp; Messaging"/>
        <s v="Advisory Services"/>
        <s v="Direct Mail"/>
        <s v="Research"/>
        <s v="Media advocacy"/>
        <s v="Employee leasing"/>
        <s v="Polling"/>
        <m/>
      </sharedItems>
    </cacheField>
    <cacheField name="990 sec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5642.541164351853" createdVersion="8" refreshedVersion="8" minRefreshableVersion="3" recordCount="22" xr:uid="{4BD7E4F9-6839-9041-99D8-51F390517A37}">
  <cacheSource type="worksheet">
    <worksheetSource ref="A1:G1048576" sheet="Fundraising Activities"/>
  </cacheSource>
  <cacheFields count="7">
    <cacheField name="data_source" numFmtId="0">
      <sharedItems containsBlank="1"/>
    </cacheField>
    <cacheField name="donor_name" numFmtId="0">
      <sharedItems containsBlank="1" count="4">
        <s v="America First Policy Institute"/>
        <s v="America First Works (81-5137380)"/>
        <m/>
        <s v="America First Works Inc" u="1"/>
      </sharedItems>
    </cacheField>
    <cacheField name="recipient_name" numFmtId="0">
      <sharedItems containsBlank="1" count="18">
        <s v="Convert Digital LLC"/>
        <s v="RMG Research Inc"/>
        <s v="Pierce Communications Inc"/>
        <s v="The Lukens Company"/>
        <s v="O2M Digital"/>
        <s v="Olympic Media"/>
        <s v="HSP Direct LLC"/>
        <s v="Inprov LLC"/>
        <s v="Three Creative LLC"/>
        <s v="A M Strategy Group LLC"/>
        <s v="Mason Strategies LLC"/>
        <s v="C6 Creative Consulting, Inc."/>
        <s v="MO Strategies, Inc"/>
        <s v="Fundraising Solutions"/>
        <s v="Melange Enterprises. Ltd"/>
        <s v="The Laymont Group LLC"/>
        <m/>
        <s v="AM Strategy Group LLC" u="1"/>
      </sharedItems>
    </cacheField>
    <cacheField name="year" numFmtId="0">
      <sharedItems containsString="0" containsBlank="1" containsNumber="1" containsInteger="1" minValue="2017" maxValue="2022" count="7">
        <n v="2021"/>
        <n v="2022"/>
        <n v="2020"/>
        <n v="2019"/>
        <n v="2018"/>
        <n v="2017"/>
        <m/>
      </sharedItems>
    </cacheField>
    <cacheField name="contribution" numFmtId="164">
      <sharedItems containsString="0" containsBlank="1" containsNumber="1" containsInteger="1" minValue="10000" maxValue="1166100"/>
    </cacheField>
    <cacheField name="notes" numFmtId="0">
      <sharedItems containsBlank="1" count="10">
        <s v="general marketing, digital design, and fundraising"/>
        <s v="polling"/>
        <s v="comm support"/>
        <s v="Direct mail fundraising"/>
        <s v="Digital fundraising"/>
        <s v="Presentation &amp; marketing materials"/>
        <s v="Fundraising activities, various"/>
        <s v="consulting, fundraising"/>
        <s v="various, fundraising"/>
        <m/>
      </sharedItems>
    </cacheField>
    <cacheField name="990 sec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s v="https://projects.propublica.org/nonprofits/organizations/136102029/202313199349104276/IRS990PF"/>
    <s v="Abraham Kamber Foundation_America First Policy Institute20225000"/>
    <x v="0"/>
    <x v="0"/>
    <x v="0"/>
    <n v="5000"/>
    <m/>
    <s v="General Support"/>
  </r>
  <r>
    <s v="https://projects.propublica.org/nonprofits/organizations/815137380/202233039349300258/IRS990ScheduleI"/>
    <s v="America First Works (81-5137380)_America First Policy Institute20213000000"/>
    <x v="1"/>
    <x v="0"/>
    <x v="1"/>
    <n v="3000000"/>
    <m/>
    <s v="Issue Support"/>
  </r>
  <r>
    <s v="https://projects.propublica.org/nonprofits/organizations/202568634/202240659349100704/IRS990PF"/>
    <s v="Bobb Family Foundation_America First Policy Institute2021500"/>
    <x v="2"/>
    <x v="0"/>
    <x v="1"/>
    <n v="500"/>
    <m/>
    <s v="Education"/>
  </r>
  <r>
    <s v="https://projects.propublica.org/nonprofits/organizations/870788291/202241249349101804/IRS990PF"/>
    <s v="Bridget Rose Foundation_America First Policy Institute202115000"/>
    <x v="3"/>
    <x v="0"/>
    <x v="1"/>
    <n v="15000"/>
    <m/>
    <s v="General Operating"/>
  </r>
  <r>
    <s v="https://projects.propublica.org/nonprofits/organizations/751750059/202400299349302175/IRS990ScheduleI"/>
    <s v="Christian Community Foundation_America First Policy Institute2022100000"/>
    <x v="4"/>
    <x v="0"/>
    <x v="0"/>
    <n v="100000"/>
    <m/>
    <s v="General Support"/>
  </r>
  <r>
    <s v="https://projects.propublica.org/nonprofits/organizations/726018687/202211649349100811/IRS990PF"/>
    <s v="Clifford F Favrot Family Fund_America First Policy Institute202140000"/>
    <x v="5"/>
    <x v="0"/>
    <x v="1"/>
    <n v="40000"/>
    <m/>
    <s v="General"/>
  </r>
  <r>
    <s v="https://projects.propublica.org/nonprofits/organizations/473514328/202202659349300600/IRS990ScheduleI"/>
    <s v="Committee To Unleash Prosperity_America First Policy Institute2021100000"/>
    <x v="6"/>
    <x v="0"/>
    <x v="1"/>
    <n v="100000"/>
    <m/>
    <s v="Pub Educat"/>
  </r>
  <r>
    <s v="https://projects.propublica.org/nonprofits/organizations/742622129/202422439349100807/IRS990PF"/>
    <s v="Covenant Foundation_America First Policy Institute2023500000"/>
    <x v="7"/>
    <x v="0"/>
    <x v="2"/>
    <n v="500000"/>
    <m/>
    <s v="Mistitled &quot;American First Policy Institute&quot; - Purpose: General Funding"/>
  </r>
  <r>
    <s v="https://projects.propublica.org/nonprofits/organizations/822503309/202201309349100620/IRS990PF"/>
    <s v="Dahlgren Family Foundation_America First, Inc.202130000"/>
    <x v="8"/>
    <x v="1"/>
    <x v="1"/>
    <n v="30000"/>
    <m/>
    <s v="General Fund"/>
  </r>
  <r>
    <s v="https://projects.propublica.org/nonprofits/organizations/822503309/202341329349103009/IRS990PF"/>
    <s v="Dahlgren Family Foundation_America First, Inc.2022170000"/>
    <x v="8"/>
    <x v="1"/>
    <x v="0"/>
    <n v="170000"/>
    <m/>
    <s v="General Fund"/>
  </r>
  <r>
    <s v="https://projects.propublica.org/nonprofits/organizations/822503309/202411279349101641/IRS990PF"/>
    <s v="Dahlgren Family Foundation_America First, Inc.2023215000"/>
    <x v="8"/>
    <x v="1"/>
    <x v="2"/>
    <n v="215000"/>
    <m/>
    <s v="General Fund"/>
  </r>
  <r>
    <s v="https://projects.propublica.org/nonprofits/organizations/752715549/202201339349103105/IRS990PF"/>
    <s v="Deason Foundation_America First Policy Institute2021100000"/>
    <x v="9"/>
    <x v="0"/>
    <x v="1"/>
    <n v="100000"/>
    <m/>
    <s v="General Support"/>
  </r>
  <r>
    <s v="https://projects.propublica.org/nonprofits/organizations/752715549/202331989349100918/IRS990PF"/>
    <s v="Deason Foundation_America First Policy Institute2022100000"/>
    <x v="9"/>
    <x v="0"/>
    <x v="0"/>
    <n v="100000"/>
    <m/>
    <s v="General Support"/>
  </r>
  <r>
    <s v="https://projects.propublica.org/nonprofits/organizations/201511142/202422539349100557/IRS990PF"/>
    <s v="Deborah J And Peter A Magowan Family Foundation_America First Policy Institute202325000"/>
    <x v="10"/>
    <x v="0"/>
    <x v="2"/>
    <n v="25000"/>
    <m/>
    <s v="Support fight in the states combatting bad ideas through legislations advancing school choice, the American worker, election integrity, border security and more"/>
  </r>
  <r>
    <s v="https://projects.propublica.org/nonprofits/organizations/436066776/202243189349103859/IRS990PF"/>
    <s v="Deramus Foundation_America First Policy Institute20215000"/>
    <x v="11"/>
    <x v="0"/>
    <x v="1"/>
    <n v="5000"/>
    <m/>
    <s v="Education Programs for Americans"/>
  </r>
  <r>
    <s v="https://projects.propublica.org/nonprofits/organizations/311640316/202330939349300403/IRS990ScheduleI"/>
    <s v="Donor Advised Charitable Giving_America First, Inc.202286100"/>
    <x v="12"/>
    <x v="1"/>
    <x v="0"/>
    <n v="86100"/>
    <m/>
    <s v="Education"/>
  </r>
  <r>
    <s v="https://projects.propublica.org/nonprofits/organizations/311640316/202411039349301716/IRS990ScheduleI"/>
    <s v="Donor Advised Charitable Giving_America First, Inc.2023114600"/>
    <x v="12"/>
    <x v="1"/>
    <x v="2"/>
    <n v="114600"/>
    <m/>
    <s v="Education"/>
  </r>
  <r>
    <s v="https://projects.propublica.org/nonprofits/organizations/522166327/202323049349300742/IRS990ScheduleI"/>
    <s v="Donors Trust_America First Policy Institute202225000"/>
    <x v="13"/>
    <x v="0"/>
    <x v="0"/>
    <n v="25000"/>
    <m/>
    <s v="for Parent Power Project"/>
  </r>
  <r>
    <s v="https://projects.propublica.org/nonprofits/organizations/522166327/202323049349300742/IRS990ScheduleI"/>
    <s v="Donors Trust_America First Policy Institute202242000"/>
    <x v="13"/>
    <x v="0"/>
    <x v="0"/>
    <n v="42000"/>
    <m/>
    <s v="for general operations"/>
  </r>
  <r>
    <s v="https://projects.propublica.org/nonprofits/organizations/650415977/202201339349100140/IRS990PF"/>
    <s v="Dunn Foundation_America First, Inc.2021150000"/>
    <x v="14"/>
    <x v="1"/>
    <x v="1"/>
    <n v="150000"/>
    <m/>
    <s v="General &amp; Unrestricted"/>
  </r>
  <r>
    <s v="https://projects.propublica.org/nonprofits/organizations/650415977/202322279349101107/IRS990PF"/>
    <s v="Dunn Foundation_America First, Inc.2022250000"/>
    <x v="14"/>
    <x v="1"/>
    <x v="0"/>
    <n v="250000"/>
    <m/>
    <s v="General &amp; Unrestricted"/>
  </r>
  <r>
    <s v="https://projects.propublica.org/nonprofits/organizations/581797047/202421279349102382/IRS990PF"/>
    <s v="Ebs Foundation_America First Policy Institute2023250"/>
    <x v="15"/>
    <x v="0"/>
    <x v="2"/>
    <n v="250"/>
    <m/>
    <s v="To fulfil the exempt purposes of the charity"/>
  </r>
  <r>
    <s v="https://projects.propublica.org/nonprofits/organizations/110303001/202321309349304807/IRS990ScheduleI"/>
    <s v="Fidelity Investments Charitable Gift Fund_America First, Inc.2021876901"/>
    <x v="16"/>
    <x v="1"/>
    <x v="1"/>
    <n v="876901"/>
    <m/>
    <s v="For grant recipient's exempt purposes"/>
  </r>
  <r>
    <s v="https://projects.propublica.org/nonprofits/organizations/110303001/202441369349301334/IRS990ScheduleI"/>
    <s v="Fidelity Investments Charitable Gift Fund_America First, Inc.20222728013"/>
    <x v="16"/>
    <x v="1"/>
    <x v="0"/>
    <n v="2728013"/>
    <m/>
    <s v="For grant recipient's exempt purposes"/>
  </r>
  <r>
    <s v="https://projects.propublica.org/nonprofits/organizations/954835654/202303199349109810/IRS990PF"/>
    <s v="Fred Sands Family Foundation_America First, Inc.202250000"/>
    <x v="17"/>
    <x v="1"/>
    <x v="0"/>
    <n v="50000"/>
    <m/>
    <s v="General Support"/>
  </r>
  <r>
    <s v="https://projects.propublica.org/nonprofits/organizations/586263946/202343199349105379/IRS990PF"/>
    <s v="Gary W Rollins Foundation_America First Policy Institute202210000"/>
    <x v="18"/>
    <x v="0"/>
    <x v="0"/>
    <n v="10000"/>
    <m/>
    <s v="General Operating Funds"/>
  </r>
  <r>
    <s v="https://projects.propublica.org/nonprofits/organizations/822639205/202401339349100610/IRS990PF"/>
    <s v="Gero Foundation_America First Policy Institute2023100"/>
    <x v="19"/>
    <x v="0"/>
    <x v="2"/>
    <n v="100"/>
    <m/>
    <s v="General Charitable Purpose"/>
  </r>
  <r>
    <s v="https://projects.propublica.org/nonprofits/organizations/311774905/202312859349302266/IRS990ScheduleI"/>
    <s v="Goldman Sachs Philanthropy Fund_America First, Inc.2022502500"/>
    <x v="20"/>
    <x v="1"/>
    <x v="0"/>
    <n v="502500"/>
    <m/>
    <s v="Public Service"/>
  </r>
  <r>
    <s v="https://projects.propublica.org/nonprofits/organizations/237160400/202213199349322246/IRS990ScheduleI"/>
    <s v="Greater Houston Community Foundation_America First Policy Institute202115000"/>
    <x v="21"/>
    <x v="0"/>
    <x v="1"/>
    <n v="15000"/>
    <m/>
    <s v="Educational"/>
  </r>
  <r>
    <s v="https://projects.propublica.org/nonprofits/organizations/237160400/202343199349320524/IRS990ScheduleI"/>
    <s v="Greater Houston Community Foundation_America First Policy Institute2022400000"/>
    <x v="21"/>
    <x v="0"/>
    <x v="0"/>
    <n v="400000"/>
    <m/>
    <s v="Educational"/>
  </r>
  <r>
    <s v="https://projects.propublica.org/nonprofits/organizations/592677079/202421239349102127/IRS990PF"/>
    <s v="Harry &amp; Alice Stillman Fam Foundation_America First Policy Institute202350000"/>
    <x v="22"/>
    <x v="0"/>
    <x v="2"/>
    <n v="50000"/>
    <m/>
    <s v="General Operating Purposes"/>
  </r>
  <r>
    <s v="https://projects.propublica.org/nonprofits/organizations/461512670/202311299349104391/IRS990PF"/>
    <s v="Herche Foundation_America First Policy Institute2022200000"/>
    <x v="23"/>
    <x v="0"/>
    <x v="0"/>
    <n v="200000"/>
    <m/>
    <s v="General Support"/>
  </r>
  <r>
    <s v="https://projects.propublica.org/nonprofits/organizations/760620426/202233199349107423/IRS990PF"/>
    <s v="Holthouse Foundation for Kids_America First Policy Institute202125000"/>
    <x v="24"/>
    <x v="0"/>
    <x v="1"/>
    <n v="25000"/>
    <m/>
    <s v="Mistitled in original &quot;America's First Policy Institute&quot; - Purpose:Operating Support"/>
  </r>
  <r>
    <s v="https://projects.propublica.org/nonprofits/organizations/742712082/202241519349100314/IRS990PF"/>
    <s v="Jackson Howard Foundation_America First Policy Institute2021175000"/>
    <x v="25"/>
    <x v="0"/>
    <x v="1"/>
    <n v="175000"/>
    <m/>
    <s v="Non-partisan Research Institute"/>
  </r>
  <r>
    <s v="https://projects.propublica.org/nonprofits/organizations/742712082/202241519349100314/IRS990PF"/>
    <s v="Jackson Howard Foundation_Center for American Freedom202110000"/>
    <x v="25"/>
    <x v="2"/>
    <x v="1"/>
    <n v="10000"/>
    <m/>
    <s v="Restore American Governance"/>
  </r>
  <r>
    <s v="https://projects.propublica.org/nonprofits/organizations/742712082/202312869349101316/IRS990PF"/>
    <s v="Jackson Howard Foundation_America First Policy Institute2022304167"/>
    <x v="25"/>
    <x v="0"/>
    <x v="0"/>
    <n v="304167"/>
    <m/>
    <s v="Non-partisan Research Institute"/>
  </r>
  <r>
    <s v="https://projects.propublica.org/nonprofits/organizations/742712082/202312869349101316/IRS990PF"/>
    <s v="Jackson Howard Foundation_Center for American Freedom202210000"/>
    <x v="25"/>
    <x v="2"/>
    <x v="0"/>
    <n v="10000"/>
    <m/>
    <s v="Restore American Governance"/>
  </r>
  <r>
    <s v="https://projects.propublica.org/nonprofits/organizations/742712082/202412689349100711/IRS990PF"/>
    <s v="Jackson Howard Foundation_America First Policy Institute2023325000"/>
    <x v="25"/>
    <x v="0"/>
    <x v="2"/>
    <n v="325000"/>
    <m/>
    <s v="Non-partisan Research Institute"/>
  </r>
  <r>
    <s v="https://projects.propublica.org/nonprofits/organizations/742712082/202412689349100711/IRS990PF"/>
    <s v="Jackson Howard Foundation_Center for American Freedom202310000"/>
    <x v="25"/>
    <x v="2"/>
    <x v="2"/>
    <n v="10000"/>
    <m/>
    <s v="Restore American Governance"/>
  </r>
  <r>
    <s v="https://projects.propublica.org/nonprofits/organizations/261631057/202203199349109430/IRS990PF"/>
    <s v="Kleinheinz Family Foundation For The Arts And Education_America First Policy Institute2021200000"/>
    <x v="26"/>
    <x v="0"/>
    <x v="1"/>
    <n v="200000"/>
    <m/>
    <s v="Cash Grant To The General Fund"/>
  </r>
  <r>
    <s v="https://projects.propublica.org/nonprofits/organizations/306068334/202301329349102450/IRS990PF"/>
    <s v="Leandro P Rizzuto Foundation_America First, Inc.2022260000"/>
    <x v="27"/>
    <x v="1"/>
    <x v="0"/>
    <n v="260000"/>
    <m/>
    <s v="Assist American People"/>
  </r>
  <r>
    <s v="https://projects.propublica.org/nonprofits/organizations/306068334/202401249349101520/IRS990PF"/>
    <s v="Leandro P Rizzuto Foundation_America First Policy Institute202350000"/>
    <x v="27"/>
    <x v="0"/>
    <x v="2"/>
    <n v="50000"/>
    <m/>
    <s v="Assist in non-partisan research"/>
  </r>
  <r>
    <s v="https://projects.propublica.org/nonprofits/organizations/330210203/202233189349104463/IRS990PF"/>
    <s v="Lewis Family Charitable Foundation_America First Policy Institute202125000"/>
    <x v="28"/>
    <x v="0"/>
    <x v="1"/>
    <n v="25000"/>
    <m/>
    <s v="Mispelled in original &quot;American First Policy Institute&quot; - Purpose: TO ADVANCE POLICIES THAT PUT THE AMERICAN PEOPLE FIRST. OUR GUIDING PRINCIPLES ARE LIBERTY, FREE ENTERPRISE, NATIONAL GREATNESS, AMERICAN MILITARY SUPERIORITY, FOREIGN-POLICY ENGAGEMENT IN THE AMERICAN INTEREST, AND THE PRIMACY OF AMERICAN WORKERS, FAMILIES, AND COMMUNITIES IN ALL WE DO"/>
  </r>
  <r>
    <s v="https://projects.propublica.org/nonprofits/organizations/330210203/202323199349104857/IRS990PF"/>
    <s v="Lewis Family Charitable Foundation_America First Policy Institute202250000"/>
    <x v="28"/>
    <x v="0"/>
    <x v="0"/>
    <n v="50000"/>
    <m/>
    <s v="Mispelled in original &quot;American First Policy Institute&quot; - Purpose: TO ADVANCE POLICIES THAT PUT THE AMERICAN PEOPLE FIRST. OUR GUIDINGPRINCIPLES ARE LIBERTY, FREE ENTERPRISE, NATIONAL GREATNESS, AMERICANMILITARY SUPERIORITY, FOREIGN-POLICY ENGAGEMENT IN THE AMERICAN INTEREST, AND THE PRIMACY OF AMERICAN WORKERS, FAMILIES, ANDCOMMUNITIES IN ALL WE DO"/>
  </r>
  <r>
    <s v="https://projects.propublica.org/nonprofits/organizations/833165912/202440869349100614/IRS990PF"/>
    <s v="Loeb Family Foundation_America First Policy Institute20231000"/>
    <x v="29"/>
    <x v="0"/>
    <x v="2"/>
    <n v="1000"/>
    <m/>
    <s v="Charitable Contribution"/>
  </r>
  <r>
    <s v="https://projects.propublica.org/nonprofits/organizations/223788732/202311339349100741/IRS990PF"/>
    <s v="Miano Family Foundation_America First Policy Institute2022150"/>
    <x v="30"/>
    <x v="0"/>
    <x v="0"/>
    <n v="150"/>
    <m/>
    <s v="Mispelled in original &quot;American First Policy Institute&quot;"/>
  </r>
  <r>
    <s v="https://projects.propublica.org/nonprofits/organizations/527082731/202203199349314745/IRS990ScheduleI"/>
    <s v="Morgan Stanley Global Impact Funding Trust_America First, Inc.2021150000"/>
    <x v="31"/>
    <x v="1"/>
    <x v="1"/>
    <n v="150000"/>
    <m/>
    <s v="Unrestricted General Support"/>
  </r>
  <r>
    <s v="https://projects.propublica.org/nonprofits/organizations/527082731/202302999349301010/IRS990ScheduleI"/>
    <s v="Morgan Stanley Global Impact Funding Trust_America First Policy Institute2022285000"/>
    <x v="31"/>
    <x v="0"/>
    <x v="0"/>
    <n v="285000"/>
    <m/>
    <s v="Unrestricted General Support"/>
  </r>
  <r>
    <s v="https://projects.propublica.org/nonprofits/organizations/581493949/202323179349311657/IRS990ScheduleI"/>
    <s v="National Christian Charitable Foundation_America First Policy Institute2022133800"/>
    <x v="32"/>
    <x v="0"/>
    <x v="0"/>
    <n v="133800"/>
    <m/>
    <s v="Growth"/>
  </r>
  <r>
    <s v="https://projects.propublica.org/nonprofits/organizations/237825575/202311359349313966/IRS990ScheduleI"/>
    <s v="National Philanthropic Trust_America First, Inc.2022250000"/>
    <x v="33"/>
    <x v="1"/>
    <x v="0"/>
    <n v="250000"/>
    <m/>
    <s v="Public, Societal Benefit"/>
  </r>
  <r>
    <s v="https://projects.propublica.org/nonprofits/organizations/237825575/202431429349301368/IRS990ScheduleI"/>
    <s v="National Philanthropic Trust_America First, Inc.2023375000"/>
    <x v="33"/>
    <x v="1"/>
    <x v="2"/>
    <n v="375000"/>
    <m/>
    <s v="Public, Societal Benefit"/>
  </r>
  <r>
    <s v="https://projects.propublica.org/nonprofits/organizations/233015108/202332359349100403/IRS990PF"/>
    <s v="Paulits Foundation_America First Policy Institute202250"/>
    <x v="34"/>
    <x v="0"/>
    <x v="0"/>
    <n v="50"/>
    <m/>
    <s v="Promoting policies that put America first"/>
  </r>
  <r>
    <s v="https://projects.propublica.org/nonprofits/organizations/271471062/202410309349100206/IRS990PF"/>
    <s v="Pentecost Foundation_America First Policy Institute20221000000"/>
    <x v="35"/>
    <x v="0"/>
    <x v="0"/>
    <n v="1000000"/>
    <m/>
    <s v="Community Support"/>
  </r>
  <r>
    <s v="https://projects.propublica.org/nonprofits/organizations/271471062/202441419349100129/IRS990PF"/>
    <s v="Pentecost Foundation_America First Policy Institute20233500000"/>
    <x v="35"/>
    <x v="0"/>
    <x v="2"/>
    <n v="3500000"/>
    <m/>
    <s v="Community Support"/>
  </r>
  <r>
    <s v="https://projects.propublica.org/nonprofits/organizations/465208371/202441279349103014/IRS990PF"/>
    <s v="Peter Luce Foundation_America First Policy Institute20235000"/>
    <x v="36"/>
    <x v="0"/>
    <x v="2"/>
    <n v="5000"/>
    <m/>
    <s v="Aid to community"/>
  </r>
  <r>
    <s v="https://projects.propublica.org/nonprofits/organizations/367252117/202323139349101997/GeneralExplanationAttachment"/>
    <s v="Philip M Friedmann Family Charitable_America First Policy Institute20221000"/>
    <x v="37"/>
    <x v="0"/>
    <x v="0"/>
    <n v="1000"/>
    <m/>
    <m/>
  </r>
  <r>
    <s v="https://projects.propublica.org/nonprofits/organizations/526854624/202333179349101993/IRS990PF"/>
    <s v="Quaker City_America First Policy Institute20227500"/>
    <x v="38"/>
    <x v="0"/>
    <x v="0"/>
    <n v="7500"/>
    <m/>
    <s v="Operations for Exempty Purposes"/>
  </r>
  <r>
    <s v="https://projects.propublica.org/nonprofits/organizations/470892971/202303149349102030/IRS990PF"/>
    <s v="Randolph Foundation_America First Policy Institute202225000"/>
    <x v="39"/>
    <x v="0"/>
    <x v="0"/>
    <n v="25000"/>
    <m/>
    <s v="Presidential"/>
  </r>
  <r>
    <s v="https://projects.propublica.org/nonprofits/organizations/562402165/202323059349101117/IRS990PF"/>
    <s v="Reinsch Pierce Family Foundation_America First Policy Institute20221500"/>
    <x v="40"/>
    <x v="0"/>
    <x v="0"/>
    <n v="1500"/>
    <m/>
    <s v="Mispelled in original &quot;American First Policy Institute&quot; - Purpose: Support strong public policy and traditional American values"/>
  </r>
  <r>
    <s v="https://projects.propublica.org/nonprofits/organizations/271602205/202322099349100312/IRS990PF"/>
    <s v="Samuels Family Foundation_America First Policy Institute202210000"/>
    <x v="41"/>
    <x v="0"/>
    <x v="0"/>
    <n v="10000"/>
    <m/>
    <s v="To support exempt activities"/>
  </r>
  <r>
    <s v="https://projects.propublica.org/nonprofits/organizations/271602205/202421359349104987/IRS990PF"/>
    <s v="Samuels Family Foundation_America First Policy Institute202350000"/>
    <x v="41"/>
    <x v="0"/>
    <x v="2"/>
    <n v="50000"/>
    <m/>
    <s v="To support exempt activities"/>
  </r>
  <r>
    <s v="https://projects.propublica.org/nonprofits/organizations/367244615/202203199349103100/IRS990PF"/>
    <s v="Searle Freedom Trust_America First Policy Institute2021300000"/>
    <x v="42"/>
    <x v="0"/>
    <x v="1"/>
    <n v="300000"/>
    <m/>
    <s v="Education and outreach"/>
  </r>
  <r>
    <s v="https://projects.propublica.org/nonprofits/organizations/367244615/202343199349106704/IRS990PF"/>
    <s v="Searle Freedom Trust_America First Policy Institute2022300000"/>
    <x v="42"/>
    <x v="0"/>
    <x v="0"/>
    <n v="300000"/>
    <m/>
    <s v="Education and outreach"/>
  </r>
  <r>
    <s v="https://projects.propublica.org/nonprofits/organizations/431890105/202410409349300211/IRS990ScheduleI"/>
    <s v="Servant Foundation_America First Policy Institute2022265250"/>
    <x v="43"/>
    <x v="0"/>
    <x v="0"/>
    <n v="265250"/>
    <m/>
    <s v="Community Development"/>
  </r>
  <r>
    <s v="https://projects.propublica.org/nonprofits/organizations/200396160/202343199349101149/IRS990PF"/>
    <s v="Sparks Foundation_America First Policy Institute202250000"/>
    <x v="44"/>
    <x v="0"/>
    <x v="0"/>
    <n v="50000"/>
    <m/>
    <s v="To assist and support the seervices and programs of the foundation"/>
  </r>
  <r>
    <s v="https://projects.propublica.org/nonprofits/organizations/311709466/202321949349300147/IRS990ScheduleI"/>
    <s v="T Rowe Price Program for Charitable Giving_America First Policy Institute202210000"/>
    <x v="45"/>
    <x v="0"/>
    <x v="0"/>
    <n v="10000"/>
    <m/>
    <s v="General Operating"/>
  </r>
  <r>
    <s v="https://projects.propublica.org/nonprofits/organizations/854318097/202312499349101111/IRS990PF"/>
    <s v="Three G Foundation_America First Policy Institute202250000"/>
    <x v="46"/>
    <x v="0"/>
    <x v="0"/>
    <n v="50000"/>
    <m/>
    <s v="General Support"/>
  </r>
  <r>
    <s v="https://projects.propublica.org/nonprofits/organizations/854318097/202431719349100203/IRS990PF"/>
    <s v="Three G Foundation_America First Policy Institute202325000"/>
    <x v="46"/>
    <x v="0"/>
    <x v="2"/>
    <n v="25000"/>
    <m/>
    <s v="General Support"/>
  </r>
  <r>
    <s v="https://projects.propublica.org/nonprofits/organizations/860989236/202432299349100308/IRS990PF"/>
    <s v="TW Lewis Foundation_America First Policy Institute2023100000"/>
    <x v="47"/>
    <x v="0"/>
    <x v="2"/>
    <n v="100000"/>
    <m/>
    <s v="General Purpose"/>
  </r>
  <r>
    <s v="https://projects.propublica.org/nonprofits/organizations/203857927/202321799349301407/IRS990ScheduleI"/>
    <s v="Tree of Life Foundation International_America First, Inc.2022100000"/>
    <x v="48"/>
    <x v="1"/>
    <x v="0"/>
    <n v="100000"/>
    <m/>
    <s v="Support"/>
  </r>
  <r>
    <s v="https://projects.propublica.org/nonprofits/organizations/232888152/202331359349303108/IRS990ScheduleI"/>
    <s v="Vanguard Charitable Endowment Program_America First, Inc.202252000"/>
    <x v="49"/>
    <x v="1"/>
    <x v="0"/>
    <n v="52000"/>
    <m/>
    <s v="For recipients exempt purpose"/>
  </r>
  <r>
    <s v="https://projects.propublica.org/nonprofits/organizations/232888152/202441359349309439/IRS990ScheduleI"/>
    <s v="Vanguard Charitable Endowment Program_America First, Inc.202337000"/>
    <x v="49"/>
    <x v="1"/>
    <x v="2"/>
    <n v="37000"/>
    <m/>
    <s v="For recipients exempt purpose"/>
  </r>
  <r>
    <s v="https://projects.propublica.org/nonprofits/organizations/752335552/202421299349102757/IRS990PF"/>
    <s v="William M Fuller Foundation_America First Policy Institute2023250000"/>
    <x v="50"/>
    <x v="0"/>
    <x v="2"/>
    <n v="250000"/>
    <m/>
    <s v="To further charitable purpose"/>
  </r>
  <r>
    <s v="https://projects.propublica.org/nonprofits/organizations/815137380/202233039349300258/IRS990ScheduleI"/>
    <s v="America First Works (81-5137380)_America First Works (87-3510461)2021140100"/>
    <x v="1"/>
    <x v="3"/>
    <x v="1"/>
    <n v="140100"/>
    <m/>
    <s v="Issue Support"/>
  </r>
  <r>
    <s v="https://projects.propublica.org/nonprofits/organizations/815137380/202343189349306964/IRS990ScheduleI"/>
    <s v="America First Works (81-5137380)_America First Works (87-3510461)20222110000"/>
    <x v="1"/>
    <x v="3"/>
    <x v="0"/>
    <n v="2110000"/>
    <m/>
    <s v="Issue Support"/>
  </r>
  <r>
    <s v="https://projects.propublica.org/nonprofits/organizations/270730508/202201369349304100/IRS990ScheduleI"/>
    <s v="American Action Network_America First Works (81-5137380)20201000000"/>
    <x v="51"/>
    <x v="4"/>
    <x v="3"/>
    <n v="1000000"/>
    <m/>
    <s v="Issue Support"/>
  </r>
  <r>
    <s v="https://projects.propublica.org/nonprofits/organizations/530025360/201802889349301605/IRS990ScheduleI"/>
    <s v="American Financial Services Association_America First Works (81-5137380)2017125000"/>
    <x v="52"/>
    <x v="4"/>
    <x v="4"/>
    <n v="125000"/>
    <m/>
    <s v="Contribution"/>
  </r>
  <r>
    <s v="https://projects.propublica.org/nonprofits/organizations/821313517/202030499349300318/IRS990ScheduleI"/>
    <s v="CLA_America First Works (81-5137380)20181000000"/>
    <x v="53"/>
    <x v="4"/>
    <x v="5"/>
    <n v="1000000"/>
    <m/>
    <s v="General Support Grant"/>
  </r>
  <r>
    <s v="https://projects.propublica.org/nonprofits/organizations/882517551/202420739349201112/IRS990ScheduleO"/>
    <s v="Golden State Policy Council_America First Works202299255"/>
    <x v="54"/>
    <x v="5"/>
    <x v="0"/>
    <n v="99255"/>
    <m/>
    <m/>
  </r>
  <r>
    <s v="https://projects.propublica.org/nonprofits/organizations/530241211/201823199349300217/IRS990ScheduleI"/>
    <s v="Pharmaceutical Research and Manufacturers of America_America First Works (81-5137380)20172500000"/>
    <x v="55"/>
    <x v="4"/>
    <x v="4"/>
    <n v="2500000"/>
    <m/>
    <s v="General Contribution"/>
  </r>
  <r>
    <s v="https://projects.propublica.org/nonprofits/organizations/474639847/201933169349304743/IRS990ScheduleI"/>
    <s v="QXZ_America First Works (81-5137380)2018100000"/>
    <x v="56"/>
    <x v="4"/>
    <x v="5"/>
    <n v="100000"/>
    <m/>
    <s v="Social Welfare"/>
  </r>
  <r>
    <s v="https://projects.propublica.org/nonprofits/organizations/854202763/202233159349304878/full"/>
    <s v="America First Policy Institute_Citizens United Foundation20211000000"/>
    <x v="57"/>
    <x v="6"/>
    <x v="1"/>
    <n v="1000000"/>
    <m/>
    <m/>
  </r>
  <r>
    <s v="https://projects.propublica.org/nonprofits/organizations/815137380/202113199349300406/IRS990ScheduleI"/>
    <s v="America First Works (81-5137380)_America First Action202020305000"/>
    <x v="1"/>
    <x v="7"/>
    <x v="3"/>
    <n v="20305000"/>
    <m/>
    <s v="Political support"/>
  </r>
  <r>
    <s v="https://projects.propublica.org/nonprofits/organizations/815137380/202233039349300258/IRS990ScheduleI"/>
    <s v="America First Works (81-5137380)_America First Action20211750000"/>
    <x v="1"/>
    <x v="7"/>
    <x v="1"/>
    <n v="1750000"/>
    <m/>
    <s v="Issue Support"/>
  </r>
  <r>
    <s v="https://projects.propublica.org/nonprofits/organizations/815137380/202233039349300258/full"/>
    <s v="America First Works (81-5137380)_American First Policy Institute20213000000"/>
    <x v="1"/>
    <x v="8"/>
    <x v="1"/>
    <n v="3000000"/>
    <m/>
    <s v="Issue Support"/>
  </r>
  <r>
    <s v="https://projects.propublica.org/nonprofits/organizations/815137380/202233039349300258/full"/>
    <s v="America First Works (81-5137380)_Make America Great Again Policies2021250000"/>
    <x v="1"/>
    <x v="9"/>
    <x v="1"/>
    <n v="250000"/>
    <m/>
    <s v="Issue Support"/>
  </r>
  <r>
    <s v="https://projects.propublica.org/nonprofits/organizations/815137380/202233039349300258/full"/>
    <s v="America First Works (81-5137380)_America First Works2021140100"/>
    <x v="1"/>
    <x v="5"/>
    <x v="1"/>
    <n v="140100"/>
    <m/>
    <s v="Issue Support"/>
  </r>
  <r>
    <s v="https://projects.propublica.org/nonprofits/organizations/815137380/202233039349300258/full"/>
    <e v="#REF!"/>
    <x v="1"/>
    <x v="0"/>
    <x v="1"/>
    <m/>
    <m/>
    <s v="Issue Support"/>
  </r>
  <r>
    <s v="https://projects.propublica.org/nonprofits/organizations/815137380/202113199349300406/full"/>
    <s v="America First Works (81-5137380)_Heritage Action for America2020994000"/>
    <x v="1"/>
    <x v="10"/>
    <x v="3"/>
    <n v="994000"/>
    <m/>
    <s v="issue support"/>
  </r>
  <r>
    <s v="https://projects.propublica.org/nonprofits/organizations/815137380/202113199349300406/full"/>
    <s v="America First Works (81-5137380)_Vision America Mobilized2020500000"/>
    <x v="1"/>
    <x v="11"/>
    <x v="3"/>
    <n v="500000"/>
    <m/>
    <s v="issue support"/>
  </r>
  <r>
    <s v="https://projects.propublica.org/nonprofits/organizations/815137380/202113199349300406/full"/>
    <s v="America First Works (81-5137380)_BLEXIT Foundation2020350000"/>
    <x v="1"/>
    <x v="12"/>
    <x v="3"/>
    <n v="350000"/>
    <m/>
    <s v="issue support"/>
  </r>
  <r>
    <s v="https://projects.propublica.org/nonprofits/organizations/815137380/202113199349300406/full"/>
    <s v="America First Works (81-5137380)_Moms for America2020100000"/>
    <x v="1"/>
    <x v="13"/>
    <x v="3"/>
    <n v="100000"/>
    <m/>
    <s v="issue support"/>
  </r>
  <r>
    <s v="https://projects.propublica.org/nonprofits/organizations/815137380/202113199349300406/full"/>
    <s v="America First Works (81-5137380)_CLT Host 202020202000000"/>
    <x v="1"/>
    <x v="14"/>
    <x v="3"/>
    <n v="2000000"/>
    <m/>
    <s v="issue support"/>
  </r>
  <r>
    <s v="https://projects.propublica.org/nonprofits/organizations/815137380/202113199349300406/full"/>
    <s v="America First Works (81-5137380)_LCR20201100000"/>
    <x v="1"/>
    <x v="15"/>
    <x v="3"/>
    <n v="1100000"/>
    <m/>
    <s v="issue support"/>
  </r>
  <r>
    <s v="https://projects.propublica.org/nonprofits/organizations/815137380/202113199349300406/full"/>
    <s v="America First Works (81-5137380)_Donors Trust fbo Honest Elections20204795000"/>
    <x v="1"/>
    <x v="16"/>
    <x v="3"/>
    <n v="4795000"/>
    <m/>
    <s v="issue support"/>
  </r>
  <r>
    <s v="https://projects.propublica.org/nonprofits/organizations/815137380/202113199349300406/full"/>
    <s v="America First Works (81-5137380)_American Action Forum2020600000"/>
    <x v="1"/>
    <x v="17"/>
    <x v="3"/>
    <n v="600000"/>
    <m/>
    <s v="issue support"/>
  </r>
  <r>
    <s v="https://projects.propublica.org/nonprofits/organizations/815137380/202113199349300406/full"/>
    <s v="America First Works (81-5137380)_The New American Populist20201035000"/>
    <x v="1"/>
    <x v="18"/>
    <x v="3"/>
    <n v="1035000"/>
    <m/>
    <s v="issue support"/>
  </r>
  <r>
    <s v="https://projects.propublica.org/nonprofits/organizations/815137380/202113199349300406/full"/>
    <s v="America First Works (81-5137380)_Convention of States Action2020250000"/>
    <x v="1"/>
    <x v="19"/>
    <x v="3"/>
    <n v="250000"/>
    <m/>
    <s v="issue support"/>
  </r>
  <r>
    <s v="https://projects.propublica.org/nonprofits/organizations/815137380/202113199349300406/full"/>
    <s v="America First Works (81-5137380)_Florida First20201572000"/>
    <x v="1"/>
    <x v="20"/>
    <x v="3"/>
    <n v="1572000"/>
    <m/>
    <s v="issue support"/>
  </r>
  <r>
    <s v="https://projects.propublica.org/nonprofits/organizations/815137380/202113199349300406/full"/>
    <s v="America First Works (81-5137380)_Pennsylvania First20201052000"/>
    <x v="1"/>
    <x v="21"/>
    <x v="3"/>
    <n v="1052000"/>
    <m/>
    <s v="issue support"/>
  </r>
  <r>
    <s v="https://projects.propublica.org/nonprofits/organizations/815137380/202113199349300406/full"/>
    <s v="America First Works (81-5137380)_North Carolina First20201096000"/>
    <x v="1"/>
    <x v="22"/>
    <x v="3"/>
    <n v="1096000"/>
    <m/>
    <s v="issue support"/>
  </r>
  <r>
    <s v="https://projects.propublica.org/nonprofits/organizations/815137380/202113199349300406/full"/>
    <s v="America First Works (81-5137380)_Center for Campaign Innovation202035000"/>
    <x v="1"/>
    <x v="23"/>
    <x v="3"/>
    <n v="35000"/>
    <m/>
    <s v="issue support"/>
  </r>
  <r>
    <s v="https://projects.propublica.org/nonprofits/organizations/815137380/202113199349300406/full"/>
    <s v="America First Works (81-5137380)_Be Counted20202000000"/>
    <x v="1"/>
    <x v="24"/>
    <x v="3"/>
    <n v="2000000"/>
    <m/>
    <s v="issue support"/>
  </r>
  <r>
    <s v="https://projects.propublica.org/nonprofits/organizations/815137380/202113199349300406/full"/>
    <s v="America First Works (81-5137380)_Soldier Strong Access2020100000"/>
    <x v="1"/>
    <x v="25"/>
    <x v="3"/>
    <n v="100000"/>
    <m/>
    <s v="issue support"/>
  </r>
  <r>
    <s v="https://projects.propublica.org/nonprofits/organizations/815137380/202113199349300406/full"/>
    <s v="America First Works (81-5137380)_2020 Jacksonville Host Committee I2020500000"/>
    <x v="1"/>
    <x v="26"/>
    <x v="3"/>
    <n v="500000"/>
    <m/>
    <s v="issue support"/>
  </r>
  <r>
    <s v="https://projects.propublica.org/nonprofits/display_990/815137380/download990pdf_01_2022_prefixes_75-83%2F815137380_201912_990O_2022010519392752"/>
    <s v="America First Works (81-5137380)_Women for America First201925000"/>
    <x v="1"/>
    <x v="27"/>
    <x v="6"/>
    <n v="25000"/>
    <m/>
    <s v="issue support"/>
  </r>
  <r>
    <s v="https://projects.propublica.org/nonprofits/display_990/815137380/download990pdf_01_2022_prefixes_75-83%2F815137380_201912_990O_2022010519392752"/>
    <s v="America First Works (81-5137380)_Free Market America2019125000"/>
    <x v="1"/>
    <x v="28"/>
    <x v="6"/>
    <n v="125000"/>
    <m/>
    <s v="issue support"/>
  </r>
  <r>
    <s v="https://projects.propublica.org/nonprofits/display_990/815137380/download990pdf_01_2022_prefixes_75-83%2F815137380_201912_990O_2022010519392752"/>
    <s v="America First Works (81-5137380)_Florida First20191510000"/>
    <x v="1"/>
    <x v="20"/>
    <x v="6"/>
    <n v="1510000"/>
    <m/>
    <s v="issue support"/>
  </r>
  <r>
    <s v="https://projects.propublica.org/nonprofits/display_990/815137380/download990pdf_01_2022_prefixes_75-83%2F815137380_201912_990O_2022010519392752"/>
    <s v="America First Works (81-5137380)_Pennsylvania First2019450000"/>
    <x v="1"/>
    <x v="21"/>
    <x v="6"/>
    <n v="450000"/>
    <m/>
    <s v="issue support"/>
  </r>
  <r>
    <s v="https://projects.propublica.org/nonprofits/display_990/815137380/download990pdf_01_2022_prefixes_75-83%2F815137380_201912_990O_2022010519392752"/>
    <s v="America First Works (81-5137380)_North Carolina First2019325000"/>
    <x v="1"/>
    <x v="22"/>
    <x v="6"/>
    <n v="325000"/>
    <m/>
    <s v="issue support"/>
  </r>
  <r>
    <s v="https://projects.propublica.org/nonprofits/display_990/815137380/06_2020_prefixes_75-82%2F815137380_201812_990O_2020061617191776"/>
    <s v="America First Works (81-5137380)_Americans for Limited Government2018100000"/>
    <x v="1"/>
    <x v="29"/>
    <x v="5"/>
    <n v="100000"/>
    <m/>
    <s v="issue support"/>
  </r>
  <r>
    <s v="https://projects.propublica.org/nonprofits/display_990/815137380/06_2020_prefixes_75-82%2F815137380_201812_990O_2020061617191776"/>
    <s v="America First Works (81-5137380)_American Advancement2018400000"/>
    <x v="1"/>
    <x v="30"/>
    <x v="5"/>
    <n v="400000"/>
    <m/>
    <s v="General support"/>
  </r>
  <r>
    <s v="https://projects.propublica.org/nonprofits/display_990/815137380/06_2020_prefixes_75-82%2F815137380_201812_990O_2020061617191776"/>
    <s v="America First Works (81-5137380)_4th Estate Fund2018250000"/>
    <x v="1"/>
    <x v="31"/>
    <x v="5"/>
    <n v="250000"/>
    <m/>
    <s v="General support"/>
  </r>
  <r>
    <s v="https://projects.propublica.org/nonprofits/display_990/815137380/06_2020_prefixes_75-82%2F815137380_201812_990O_2020061617191776"/>
    <s v="America First Works (81-5137380)_Urban Revitalization Coalition2018238000"/>
    <x v="1"/>
    <x v="32"/>
    <x v="5"/>
    <n v="238000"/>
    <m/>
    <s v="General support"/>
  </r>
  <r>
    <s v="https://projects.propublica.org/nonprofits/display_990/815137380/06_2020_prefixes_75-82%2F815137380_201812_990O_2020061617191776"/>
    <s v="America First Works (81-5137380)_The 45 Alliance2018150000"/>
    <x v="1"/>
    <x v="33"/>
    <x v="5"/>
    <n v="150000"/>
    <m/>
    <s v="issue support"/>
  </r>
  <r>
    <s v="https://projects.propublica.org/nonprofits/display_990/815137380/06_2020_prefixes_75-82%2F815137380_201812_990O_2020061617191776"/>
    <s v="America First Works (81-5137380)_Turning Point USA201850000"/>
    <x v="1"/>
    <x v="34"/>
    <x v="5"/>
    <n v="50000"/>
    <m/>
    <s v="General support"/>
  </r>
  <r>
    <m/>
    <m/>
    <x v="58"/>
    <x v="35"/>
    <x v="7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s v="https://projects.propublica.org/nonprofits/organizations/854202763/202333189349314408/full"/>
    <x v="0"/>
    <x v="0"/>
    <x v="0"/>
    <n v="984506"/>
    <x v="0"/>
    <s v="Independent Contractors"/>
  </r>
  <r>
    <s v="https://projects.propublica.org/nonprofits/organizations/854202763/202333189349314408/full"/>
    <x v="0"/>
    <x v="1"/>
    <x v="0"/>
    <n v="489226"/>
    <x v="1"/>
    <s v="Independent Contractors"/>
  </r>
  <r>
    <s v="https://projects.propublica.org/nonprofits/organizations/854202763/202333189349314408/full"/>
    <x v="0"/>
    <x v="2"/>
    <x v="0"/>
    <n v="480000"/>
    <x v="2"/>
    <s v="Independent Contractors"/>
  </r>
  <r>
    <s v="https://projects.propublica.org/nonprofits/organizations/854202763/202333189349314408/full"/>
    <x v="0"/>
    <x v="3"/>
    <x v="0"/>
    <n v="251338"/>
    <x v="3"/>
    <s v="Independent Contractors"/>
  </r>
  <r>
    <s v="https://projects.propublica.org/nonprofits/organizations/854202763/202333189349314408/full"/>
    <x v="0"/>
    <x v="4"/>
    <x v="0"/>
    <n v="228711"/>
    <x v="4"/>
    <s v="Independent Contractors"/>
  </r>
  <r>
    <s v="https://projects.propublica.org/nonprofits/organizations/815137380/202233039349300258/full"/>
    <x v="1"/>
    <x v="5"/>
    <x v="1"/>
    <n v="250000"/>
    <x v="5"/>
    <s v="Independent Contractors"/>
  </r>
  <r>
    <s v="https://projects.propublica.org/nonprofits/organizations/815137380/202113199349300406/full"/>
    <x v="1"/>
    <x v="6"/>
    <x v="2"/>
    <n v="9906291"/>
    <x v="6"/>
    <s v="Independent Contractors"/>
  </r>
  <r>
    <s v="https://projects.propublica.org/nonprofits/organizations/815137380/202113199349300406/full"/>
    <x v="1"/>
    <x v="7"/>
    <x v="2"/>
    <n v="5763925"/>
    <x v="6"/>
    <s v="Independent Contractors"/>
  </r>
  <r>
    <s v="https://projects.propublica.org/nonprofits/organizations/815137380/202113199349300406/full"/>
    <x v="1"/>
    <x v="8"/>
    <x v="2"/>
    <n v="2471460"/>
    <x v="7"/>
    <s v="Independent Contractors"/>
  </r>
  <r>
    <s v="https://projects.propublica.org/nonprofits/organizations/815137380/202113199349300406/full"/>
    <x v="1"/>
    <x v="9"/>
    <x v="2"/>
    <n v="1872130"/>
    <x v="5"/>
    <s v="Independent Contractors"/>
  </r>
  <r>
    <s v="https://projects.propublica.org/nonprofits/organizations/815137380/202113199349300406/full"/>
    <x v="1"/>
    <x v="10"/>
    <x v="2"/>
    <n v="950950"/>
    <x v="8"/>
    <s v="Independent Contractors"/>
  </r>
  <r>
    <m/>
    <x v="2"/>
    <x v="11"/>
    <x v="3"/>
    <m/>
    <x v="9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https://projects.propublica.org/nonprofits/organizations/854202763/202233159349304878/full"/>
    <x v="0"/>
    <x v="0"/>
    <x v="0"/>
    <n v="1166100"/>
    <x v="0"/>
    <s v="Fundraising Activities"/>
  </r>
  <r>
    <s v="https://projects.propublica.org/nonprofits/organizations/854202763/202233159349304878/full"/>
    <x v="0"/>
    <x v="1"/>
    <x v="0"/>
    <n v="340000"/>
    <x v="1"/>
    <s v="Fundraising Activities"/>
  </r>
  <r>
    <s v="https://projects.propublica.org/nonprofits/organizations/854202763/202233159349304878/full"/>
    <x v="0"/>
    <x v="2"/>
    <x v="0"/>
    <n v="136805"/>
    <x v="2"/>
    <s v="Fundraising Activities"/>
  </r>
  <r>
    <s v="https://projects.propublica.org/nonprofits/organizations/854202763/202233159349304878/full"/>
    <x v="0"/>
    <x v="3"/>
    <x v="0"/>
    <n v="45135"/>
    <x v="3"/>
    <s v="Fundraising Activities"/>
  </r>
  <r>
    <s v="https://projects.propublica.org/nonprofits/organizations/854202763/202233159349304878/full"/>
    <x v="0"/>
    <x v="4"/>
    <x v="0"/>
    <n v="41612"/>
    <x v="4"/>
    <s v="Fundraising Activities"/>
  </r>
  <r>
    <s v="https://projects.propublica.org/nonprofits/organizations/854202763/202233159349304878/full"/>
    <x v="0"/>
    <x v="5"/>
    <x v="0"/>
    <n v="10029"/>
    <x v="4"/>
    <s v="Fundraising Activities"/>
  </r>
  <r>
    <s v="https://projects.propublica.org/nonprofits/organizations/854202763/202333189349314408/full"/>
    <x v="0"/>
    <x v="3"/>
    <x v="1"/>
    <n v="183302"/>
    <x v="3"/>
    <s v="Fundraising Activities"/>
  </r>
  <r>
    <s v="https://projects.propublica.org/nonprofits/organizations/854202763/202333189349314408/full"/>
    <x v="0"/>
    <x v="6"/>
    <x v="1"/>
    <n v="79114"/>
    <x v="3"/>
    <s v="Fundraising Activities"/>
  </r>
  <r>
    <s v="https://projects.propublica.org/nonprofits/organizations/854202763/202333189349314408/full"/>
    <x v="0"/>
    <x v="7"/>
    <x v="1"/>
    <n v="17471"/>
    <x v="5"/>
    <s v="Fundraising Activities"/>
  </r>
  <r>
    <s v="https://projects.propublica.org/nonprofits/organizations/854202763/202333189349314408/full"/>
    <x v="0"/>
    <x v="8"/>
    <x v="1"/>
    <n v="16314"/>
    <x v="3"/>
    <s v="Fundraising Activities"/>
  </r>
  <r>
    <s v="https://projects.propublica.org/nonprofits/organizations/815137380/202113199349300406/full"/>
    <x v="1"/>
    <x v="9"/>
    <x v="2"/>
    <n v="207000"/>
    <x v="6"/>
    <s v="Fundraising Activities"/>
  </r>
  <r>
    <s v="https://projects.propublica.org/nonprofits/display_990/815137380/download990pdf_01_2022_prefixes_75-83%2F815137380_201912_990O_2022010519392752"/>
    <x v="1"/>
    <x v="10"/>
    <x v="3"/>
    <n v="10000"/>
    <x v="7"/>
    <s v="Fundraising Activities"/>
  </r>
  <r>
    <s v="https://projects.propublica.org/nonprofits/display_990/815137380/download990pdf_01_2022_prefixes_75-83%2F815137380_201912_990O_2022010519392752"/>
    <x v="1"/>
    <x v="9"/>
    <x v="3"/>
    <n v="94000"/>
    <x v="8"/>
    <s v="Fundraising Activities"/>
  </r>
  <r>
    <s v="https://projects.propublica.org/nonprofits/display_990/815137380/download990pdf_01_2022_prefixes_75-83%2F815137380_201912_990O_2022010519392752"/>
    <x v="1"/>
    <x v="11"/>
    <x v="3"/>
    <n v="120000"/>
    <x v="7"/>
    <s v="Fundraising Activities"/>
  </r>
  <r>
    <s v="https://projects.propublica.org/nonprofits/display_990/815137380/06_2020_prefixes_75-82%2F815137380_201812_990O_2020061617191776"/>
    <x v="1"/>
    <x v="10"/>
    <x v="4"/>
    <n v="110000"/>
    <x v="7"/>
    <s v="Fundraising Activities"/>
  </r>
  <r>
    <s v="https://projects.propublica.org/nonprofits/display_990/815137380/06_2020_prefixes_75-82%2F815137380_201812_990O_2020061617191776"/>
    <x v="1"/>
    <x v="12"/>
    <x v="4"/>
    <n v="110000"/>
    <x v="7"/>
    <s v="Fundraising Activities"/>
  </r>
  <r>
    <s v="https://projects.propublica.org/nonprofits/display_990/815137380/06_2020_prefixes_75-82%2F815137380_201812_990O_2020061617191776"/>
    <x v="1"/>
    <x v="13"/>
    <x v="4"/>
    <n v="70057"/>
    <x v="8"/>
    <s v="Fundraising Activities"/>
  </r>
  <r>
    <s v="https://projects.propublica.org/nonprofits/display_990/815137380/06_2020_prefixes_75-82%2F815137380_201812_990O_2020061617191776"/>
    <x v="1"/>
    <x v="14"/>
    <x v="4"/>
    <n v="17500"/>
    <x v="8"/>
    <s v="Fundraising Activities"/>
  </r>
  <r>
    <s v="https://projects.propublica.org/nonprofits/display_990/815137380/03_2019_prefixes_81-84%2F815137380_201712_990O_2019030816161342"/>
    <x v="1"/>
    <x v="10"/>
    <x v="5"/>
    <n v="120000"/>
    <x v="7"/>
    <s v="Fundraising Activities"/>
  </r>
  <r>
    <s v="https://projects.propublica.org/nonprofits/display_990/815137380/03_2019_prefixes_81-84%2F815137380_201712_990O_2019030816161342"/>
    <x v="1"/>
    <x v="12"/>
    <x v="5"/>
    <n v="160000"/>
    <x v="7"/>
    <s v="Fundraising Activities"/>
  </r>
  <r>
    <s v="https://projects.propublica.org/nonprofits/display_990/815137380/03_2019_prefixes_81-84%2F815137380_201712_990O_2019030816161342"/>
    <x v="1"/>
    <x v="15"/>
    <x v="5"/>
    <n v="225000"/>
    <x v="7"/>
    <s v="Fundraising Activities"/>
  </r>
  <r>
    <m/>
    <x v="2"/>
    <x v="16"/>
    <x v="6"/>
    <m/>
    <x v="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BAB607-E3FD-484E-A22B-58BEE467078D}" name="PivotTable4" cacheId="4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Organization &gt; Fundraiser" colHeaderCaption="Year">
  <location ref="A190:H210" firstHeaderRow="1" firstDataRow="2" firstDataCol="1"/>
  <pivotFields count="7">
    <pivotField showAll="0" defaultSubtotal="0"/>
    <pivotField axis="axisRow" showAll="0" defaultSubtotal="0">
      <items count="4">
        <item x="0"/>
        <item m="1" x="3"/>
        <item x="2"/>
        <item x="1"/>
      </items>
    </pivotField>
    <pivotField axis="axisRow" showAll="0" defaultSubtotal="0">
      <items count="18">
        <item sd="0" x="9"/>
        <item sd="0" m="1" x="17"/>
        <item sd="0" x="11"/>
        <item sd="0" x="0"/>
        <item sd="0" x="13"/>
        <item sd="0" x="6"/>
        <item sd="0" x="7"/>
        <item sd="0" x="10"/>
        <item sd="0" x="14"/>
        <item sd="0" x="12"/>
        <item sd="0" x="4"/>
        <item sd="0" x="5"/>
        <item sd="0" x="2"/>
        <item sd="0" x="1"/>
        <item sd="0" x="15"/>
        <item sd="0" x="3"/>
        <item sd="0" x="8"/>
        <item h="1" sd="0" x="16"/>
      </items>
    </pivotField>
    <pivotField axis="axisCol" showAll="0" defaultSubtotal="0">
      <items count="7">
        <item x="5"/>
        <item x="4"/>
        <item x="3"/>
        <item x="2"/>
        <item x="0"/>
        <item x="1"/>
        <item x="6"/>
      </items>
    </pivotField>
    <pivotField dataField="1" showAll="0" defaultSubtotal="0"/>
    <pivotField axis="axisRow" showAll="0" defaultSubtotal="0">
      <items count="10">
        <item x="2"/>
        <item x="7"/>
        <item x="4"/>
        <item x="3"/>
        <item x="6"/>
        <item x="0"/>
        <item x="1"/>
        <item x="5"/>
        <item x="8"/>
        <item x="9"/>
      </items>
    </pivotField>
    <pivotField showAll="0" defaultSubtotal="0"/>
  </pivotFields>
  <rowFields count="3">
    <field x="1"/>
    <field x="2"/>
    <field x="5"/>
  </rowFields>
  <rowItems count="19">
    <i>
      <x/>
    </i>
    <i r="1">
      <x v="3"/>
    </i>
    <i r="1">
      <x v="5"/>
    </i>
    <i r="1">
      <x v="6"/>
    </i>
    <i r="1">
      <x v="10"/>
    </i>
    <i r="1">
      <x v="11"/>
    </i>
    <i r="1">
      <x v="12"/>
    </i>
    <i r="1">
      <x v="13"/>
    </i>
    <i r="1">
      <x v="15"/>
    </i>
    <i r="1">
      <x v="16"/>
    </i>
    <i>
      <x v="3"/>
    </i>
    <i r="1">
      <x/>
    </i>
    <i r="1">
      <x v="2"/>
    </i>
    <i r="1">
      <x v="4"/>
    </i>
    <i r="1">
      <x v="7"/>
    </i>
    <i r="1">
      <x v="8"/>
    </i>
    <i r="1">
      <x v="9"/>
    </i>
    <i r="1">
      <x v="14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contribution" fld="4" baseField="0" baseItem="0" numFmtId="164"/>
  </dataFields>
  <formats count="24">
    <format dxfId="26">
      <pivotArea outline="0" collapsedLevelsAreSubtotals="1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1" count="1" selected="0">
            <x v="0"/>
          </reference>
          <reference field="2" count="9">
            <x v="3"/>
            <x v="5"/>
            <x v="6"/>
            <x v="10"/>
            <x v="11"/>
            <x v="12"/>
            <x v="13"/>
            <x v="15"/>
            <x v="16"/>
          </reference>
        </references>
      </pivotArea>
    </format>
    <format dxfId="22">
      <pivotArea dataOnly="0" labelOnly="1" fieldPosition="0">
        <references count="2">
          <reference field="1" count="1" selected="0">
            <x v="1"/>
          </reference>
          <reference field="2" count="8">
            <x v="0"/>
            <x v="1"/>
            <x v="2"/>
            <x v="4"/>
            <x v="7"/>
            <x v="8"/>
            <x v="9"/>
            <x v="14"/>
          </reference>
        </references>
      </pivotArea>
    </format>
    <format dxfId="21">
      <pivotArea dataOnly="0" labelOnly="1" fieldPosition="0">
        <references count="2">
          <reference field="1" count="1" selected="0">
            <x v="2"/>
          </reference>
          <reference field="2" count="1">
            <x v="17"/>
          </reference>
        </references>
      </pivotArea>
    </format>
    <format dxfId="20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5" count="1">
            <x v="5"/>
          </reference>
        </references>
      </pivotArea>
    </format>
    <format dxfId="19">
      <pivotArea dataOnly="0" labelOnly="1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5" count="1">
            <x v="3"/>
          </reference>
        </references>
      </pivotArea>
    </format>
    <format dxfId="18">
      <pivotArea dataOnly="0" labelOnly="1" fieldPosition="0">
        <references count="3">
          <reference field="1" count="1" selected="0">
            <x v="0"/>
          </reference>
          <reference field="2" count="1" selected="0">
            <x v="6"/>
          </reference>
          <reference field="5" count="1">
            <x v="7"/>
          </reference>
        </references>
      </pivotArea>
    </format>
    <format dxfId="17">
      <pivotArea dataOnly="0" labelOnly="1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5" count="1">
            <x v="2"/>
          </reference>
        </references>
      </pivotArea>
    </format>
    <format dxfId="16">
      <pivotArea dataOnly="0" labelOnly="1" fieldPosition="0">
        <references count="3">
          <reference field="1" count="1" selected="0">
            <x v="0"/>
          </reference>
          <reference field="2" count="1" selected="0">
            <x v="11"/>
          </reference>
          <reference field="5" count="1">
            <x v="2"/>
          </reference>
        </references>
      </pivotArea>
    </format>
    <format dxfId="15">
      <pivotArea dataOnly="0" labelOnly="1" fieldPosition="0">
        <references count="3">
          <reference field="1" count="1" selected="0">
            <x v="0"/>
          </reference>
          <reference field="2" count="1" selected="0">
            <x v="12"/>
          </reference>
          <reference field="5" count="1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5" count="1">
            <x v="6"/>
          </reference>
        </references>
      </pivotArea>
    </format>
    <format dxfId="13">
      <pivotArea dataOnly="0" labelOnly="1" fieldPosition="0">
        <references count="3">
          <reference field="1" count="1" selected="0">
            <x v="0"/>
          </reference>
          <reference field="2" count="1" selected="0">
            <x v="15"/>
          </reference>
          <reference field="5" count="1">
            <x v="3"/>
          </reference>
        </references>
      </pivotArea>
    </format>
    <format dxfId="12">
      <pivotArea dataOnly="0" labelOnly="1" fieldPosition="0">
        <references count="3">
          <reference field="1" count="1" selected="0">
            <x v="0"/>
          </reference>
          <reference field="2" count="1" selected="0">
            <x v="16"/>
          </reference>
          <reference field="5" count="1">
            <x v="3"/>
          </reference>
        </references>
      </pivotArea>
    </format>
    <format dxfId="11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5" count="1">
            <x v="4"/>
          </reference>
        </references>
      </pivotArea>
    </format>
    <format dxfId="10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5" count="1">
            <x v="8"/>
          </reference>
        </references>
      </pivotArea>
    </format>
    <format dxfId="9">
      <pivotArea dataOnly="0" labelOnly="1" fieldPosition="0">
        <references count="3">
          <reference field="1" count="1" selected="0">
            <x v="1"/>
          </reference>
          <reference field="2" count="1" selected="0">
            <x v="2"/>
          </reference>
          <reference field="5" count="1">
            <x v="1"/>
          </reference>
        </references>
      </pivotArea>
    </format>
    <format dxfId="8">
      <pivotArea dataOnly="0" labelOnly="1" fieldPosition="0">
        <references count="3">
          <reference field="1" count="1" selected="0">
            <x v="1"/>
          </reference>
          <reference field="2" count="1" selected="0">
            <x v="4"/>
          </reference>
          <reference field="5" count="1">
            <x v="8"/>
          </reference>
        </references>
      </pivotArea>
    </format>
    <format dxfId="7">
      <pivotArea dataOnly="0" labelOnly="1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5" count="1">
            <x v="1"/>
          </reference>
        </references>
      </pivotArea>
    </format>
    <format dxfId="6">
      <pivotArea dataOnly="0" labelOnly="1" fieldPosition="0">
        <references count="3">
          <reference field="1" count="1" selected="0">
            <x v="1"/>
          </reference>
          <reference field="2" count="1" selected="0">
            <x v="8"/>
          </reference>
          <reference field="5" count="1">
            <x v="8"/>
          </reference>
        </references>
      </pivotArea>
    </format>
    <format dxfId="5">
      <pivotArea dataOnly="0" labelOnly="1" fieldPosition="0">
        <references count="3">
          <reference field="1" count="1" selected="0">
            <x v="1"/>
          </reference>
          <reference field="2" count="1" selected="0">
            <x v="9"/>
          </reference>
          <reference field="5" count="1">
            <x v="1"/>
          </reference>
        </references>
      </pivotArea>
    </format>
    <format dxfId="4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5" count="1">
            <x v="1"/>
          </reference>
        </references>
      </pivotArea>
    </format>
    <format dxfId="3">
      <pivotArea dataOnly="0" labelOnly="1" fieldPosition="0">
        <references count="3">
          <reference field="1" count="1" selected="0">
            <x v="2"/>
          </reference>
          <reference field="2" count="1" selected="0">
            <x v="17"/>
          </reference>
          <reference field="5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D125B9-92A5-2846-A4EA-5089DEC675DB}" name="PivotTable3" cacheId="3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Organization &gt; Contractor" colHeaderCaption="Year">
  <location ref="A171:E186" firstHeaderRow="1" firstDataRow="2" firstDataCol="1"/>
  <pivotFields count="7">
    <pivotField showAll="0"/>
    <pivotField axis="axisRow" showAll="0" sortType="descending">
      <items count="6">
        <item x="0"/>
        <item m="1" x="4"/>
        <item h="1" x="2"/>
        <item m="1"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3">
        <item sd="0" x="5"/>
        <item sd="0" x="0"/>
        <item sd="0" x="6"/>
        <item sd="0" x="9"/>
        <item sd="0" x="1"/>
        <item sd="0" x="8"/>
        <item sd="0" x="4"/>
        <item sd="0" x="10"/>
        <item sd="0" x="3"/>
        <item sd="0" x="2"/>
        <item sd="0" x="7"/>
        <item sd="0" x="1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5">
        <item x="2"/>
        <item x="1"/>
        <item x="0"/>
        <item x="3"/>
        <item t="default"/>
      </items>
    </pivotField>
    <pivotField dataField="1" showAll="0"/>
    <pivotField axis="axisRow" showAll="0">
      <items count="11">
        <item x="3"/>
        <item x="0"/>
        <item x="4"/>
        <item x="7"/>
        <item x="1"/>
        <item x="6"/>
        <item x="8"/>
        <item x="2"/>
        <item x="5"/>
        <item x="9"/>
        <item t="default"/>
      </items>
    </pivotField>
    <pivotField showAll="0"/>
  </pivotFields>
  <rowFields count="3">
    <field x="1"/>
    <field x="2"/>
    <field x="5"/>
  </rowFields>
  <rowItems count="14">
    <i>
      <x v="4"/>
    </i>
    <i r="1">
      <x v="2"/>
    </i>
    <i r="1">
      <x v="10"/>
    </i>
    <i r="1">
      <x v="5"/>
    </i>
    <i r="1">
      <x v="3"/>
    </i>
    <i r="1">
      <x v="7"/>
    </i>
    <i r="1">
      <x/>
    </i>
    <i>
      <x/>
    </i>
    <i r="1">
      <x v="1"/>
    </i>
    <i r="1">
      <x v="4"/>
    </i>
    <i r="1">
      <x v="9"/>
    </i>
    <i r="1">
      <x v="8"/>
    </i>
    <i r="1">
      <x v="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um of contribution" fld="4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DCC10D-829D-5A46-9FFA-2CD64D7EA532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onor &gt; Recipient" colHeaderCaption="Year">
  <location ref="A131:G167" firstHeaderRow="1" firstDataRow="2" firstDataCol="1"/>
  <pivotFields count="8">
    <pivotField showAll="0"/>
    <pivotField showAll="0"/>
    <pivotField axis="axisRow" showAll="0" sortType="descending">
      <items count="60">
        <item h="1" x="0"/>
        <item x="57"/>
        <item x="1"/>
        <item h="1" x="51"/>
        <item h="1" x="52"/>
        <item h="1" x="2"/>
        <item h="1" x="3"/>
        <item h="1" x="4"/>
        <item h="1" x="53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54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55"/>
        <item h="1" x="37"/>
        <item h="1" x="38"/>
        <item h="1" x="56"/>
        <item h="1" x="39"/>
        <item h="1" x="40"/>
        <item h="1" x="41"/>
        <item h="1" x="42"/>
        <item h="1" x="43"/>
        <item h="1" x="44"/>
        <item h="1" x="45"/>
        <item h="1" x="46"/>
        <item h="1" x="48"/>
        <item h="1" x="47"/>
        <item h="1" x="49"/>
        <item h="1" x="50"/>
        <item h="1"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37">
        <item x="26"/>
        <item x="31"/>
        <item x="7"/>
        <item x="0"/>
        <item x="5"/>
        <item x="4"/>
        <item x="3"/>
        <item x="1"/>
        <item x="17"/>
        <item x="30"/>
        <item x="8"/>
        <item x="29"/>
        <item x="24"/>
        <item x="12"/>
        <item x="2"/>
        <item x="23"/>
        <item x="6"/>
        <item x="14"/>
        <item x="19"/>
        <item x="16"/>
        <item x="20"/>
        <item x="28"/>
        <item x="10"/>
        <item x="15"/>
        <item x="9"/>
        <item x="13"/>
        <item x="22"/>
        <item x="21"/>
        <item x="25"/>
        <item x="33"/>
        <item x="18"/>
        <item x="34"/>
        <item x="32"/>
        <item x="11"/>
        <item x="27"/>
        <item x="3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9">
        <item x="4"/>
        <item x="5"/>
        <item x="6"/>
        <item x="3"/>
        <item x="1"/>
        <item x="0"/>
        <item x="2"/>
        <item x="7"/>
        <item t="default"/>
      </items>
    </pivotField>
    <pivotField dataField="1" showAll="0"/>
    <pivotField showAll="0"/>
    <pivotField showAll="0"/>
  </pivotFields>
  <rowFields count="2">
    <field x="2"/>
    <field x="3"/>
  </rowFields>
  <rowItems count="35">
    <i>
      <x v="2"/>
    </i>
    <i r="1">
      <x v="2"/>
    </i>
    <i r="1">
      <x v="19"/>
    </i>
    <i r="1">
      <x v="20"/>
    </i>
    <i r="1">
      <x v="3"/>
    </i>
    <i r="1">
      <x v="10"/>
    </i>
    <i r="1">
      <x v="6"/>
    </i>
    <i r="1">
      <x v="12"/>
    </i>
    <i r="1">
      <x v="17"/>
    </i>
    <i r="1">
      <x v="27"/>
    </i>
    <i r="1">
      <x v="26"/>
    </i>
    <i r="1">
      <x v="23"/>
    </i>
    <i r="1">
      <x v="30"/>
    </i>
    <i r="1">
      <x v="22"/>
    </i>
    <i r="1">
      <x v="8"/>
    </i>
    <i r="1">
      <x/>
    </i>
    <i r="1">
      <x v="33"/>
    </i>
    <i r="1">
      <x v="9"/>
    </i>
    <i r="1">
      <x v="13"/>
    </i>
    <i r="1">
      <x v="24"/>
    </i>
    <i r="1">
      <x v="18"/>
    </i>
    <i r="1">
      <x v="1"/>
    </i>
    <i r="1">
      <x v="32"/>
    </i>
    <i r="1">
      <x v="29"/>
    </i>
    <i r="1">
      <x v="4"/>
    </i>
    <i r="1">
      <x v="21"/>
    </i>
    <i r="1">
      <x v="11"/>
    </i>
    <i r="1">
      <x v="28"/>
    </i>
    <i r="1">
      <x v="25"/>
    </i>
    <i r="1">
      <x v="31"/>
    </i>
    <i r="1">
      <x v="15"/>
    </i>
    <i r="1">
      <x v="34"/>
    </i>
    <i>
      <x v="1"/>
    </i>
    <i r="1">
      <x v="16"/>
    </i>
    <i t="grand">
      <x/>
    </i>
  </rowItems>
  <colFields count="1">
    <field x="4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Sum of contribution" fld="5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B72A06-2E5A-B647-A1CB-C90A54DF5733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onor &gt; Recipient" colHeaderCaption="Year">
  <location ref="A6:H128" firstHeaderRow="1" firstDataRow="2" firstDataCol="1"/>
  <pivotFields count="8">
    <pivotField showAll="0"/>
    <pivotField showAll="0"/>
    <pivotField axis="axisRow" showAll="0" sortType="descending">
      <items count="60">
        <item x="0"/>
        <item x="57"/>
        <item x="1"/>
        <item x="51"/>
        <item x="52"/>
        <item x="2"/>
        <item x="3"/>
        <item x="4"/>
        <item x="5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54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55"/>
        <item x="37"/>
        <item x="38"/>
        <item x="56"/>
        <item x="39"/>
        <item x="40"/>
        <item x="41"/>
        <item x="42"/>
        <item x="43"/>
        <item x="44"/>
        <item x="45"/>
        <item x="46"/>
        <item x="48"/>
        <item x="47"/>
        <item x="49"/>
        <item x="50"/>
        <item x="5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37">
        <item h="1" x="26"/>
        <item h="1" x="31"/>
        <item x="7"/>
        <item x="0"/>
        <item x="5"/>
        <item x="4"/>
        <item x="3"/>
        <item x="1"/>
        <item h="1" x="17"/>
        <item h="1" x="30"/>
        <item h="1" x="8"/>
        <item h="1" x="29"/>
        <item h="1" x="24"/>
        <item h="1" x="12"/>
        <item x="2"/>
        <item h="1" x="23"/>
        <item h="1" x="6"/>
        <item h="1" x="14"/>
        <item h="1" x="19"/>
        <item h="1" x="16"/>
        <item h="1" x="20"/>
        <item h="1" x="28"/>
        <item h="1" x="10"/>
        <item h="1" x="15"/>
        <item h="1" x="9"/>
        <item h="1" x="13"/>
        <item h="1" x="22"/>
        <item h="1" x="21"/>
        <item h="1" x="25"/>
        <item h="1" x="33"/>
        <item h="1" x="18"/>
        <item h="1" x="34"/>
        <item h="1" x="32"/>
        <item h="1" x="11"/>
        <item h="1" x="27"/>
        <item h="1" x="35"/>
        <item t="default"/>
      </items>
    </pivotField>
    <pivotField axis="axisCol" showAll="0">
      <items count="9">
        <item x="4"/>
        <item x="5"/>
        <item x="6"/>
        <item x="3"/>
        <item x="1"/>
        <item x="0"/>
        <item x="2"/>
        <item x="7"/>
        <item t="default"/>
      </items>
    </pivotField>
    <pivotField dataField="1" showAll="0"/>
    <pivotField showAll="0"/>
    <pivotField showAll="0"/>
  </pivotFields>
  <rowFields count="2">
    <field x="2"/>
    <field x="3"/>
  </rowFields>
  <rowItems count="121">
    <i>
      <x v="2"/>
    </i>
    <i r="1">
      <x v="2"/>
    </i>
    <i r="1">
      <x v="3"/>
    </i>
    <i r="1">
      <x v="4"/>
    </i>
    <i r="1">
      <x v="6"/>
    </i>
    <i>
      <x v="40"/>
    </i>
    <i r="1">
      <x v="3"/>
    </i>
    <i>
      <x v="20"/>
    </i>
    <i r="1">
      <x v="7"/>
    </i>
    <i>
      <x v="42"/>
    </i>
    <i r="1">
      <x v="5"/>
    </i>
    <i>
      <x v="3"/>
    </i>
    <i r="1">
      <x v="5"/>
    </i>
    <i>
      <x v="8"/>
    </i>
    <i r="1">
      <x v="5"/>
    </i>
    <i>
      <x v="30"/>
    </i>
    <i r="1">
      <x v="3"/>
    </i>
    <i r="1">
      <x v="14"/>
    </i>
    <i>
      <x v="38"/>
    </i>
    <i r="1">
      <x v="7"/>
    </i>
    <i>
      <x v="49"/>
    </i>
    <i r="1">
      <x v="3"/>
    </i>
    <i>
      <x v="25"/>
    </i>
    <i r="1">
      <x v="7"/>
    </i>
    <i>
      <x v="11"/>
    </i>
    <i r="1">
      <x v="3"/>
    </i>
    <i>
      <x v="36"/>
    </i>
    <i r="1">
      <x v="3"/>
    </i>
    <i r="1">
      <x v="7"/>
    </i>
    <i>
      <x v="26"/>
    </i>
    <i r="1">
      <x v="3"/>
    </i>
    <i>
      <x v="12"/>
    </i>
    <i r="1">
      <x v="7"/>
    </i>
    <i>
      <x v="18"/>
    </i>
    <i r="1">
      <x v="7"/>
    </i>
    <i>
      <x v="32"/>
    </i>
    <i r="1">
      <x v="3"/>
    </i>
    <i r="1">
      <x v="7"/>
    </i>
    <i>
      <x v="50"/>
    </i>
    <i r="1">
      <x v="3"/>
    </i>
    <i>
      <x v="57"/>
    </i>
    <i r="1">
      <x v="3"/>
    </i>
    <i>
      <x v="16"/>
    </i>
    <i r="1">
      <x v="7"/>
    </i>
    <i>
      <x v="13"/>
    </i>
    <i r="1">
      <x v="3"/>
    </i>
    <i>
      <x v="28"/>
    </i>
    <i r="1">
      <x v="3"/>
    </i>
    <i>
      <x v="31"/>
    </i>
    <i r="1">
      <x v="3"/>
    </i>
    <i>
      <x v="37"/>
    </i>
    <i r="1">
      <x v="3"/>
    </i>
    <i>
      <x v="4"/>
    </i>
    <i r="1">
      <x v="5"/>
    </i>
    <i>
      <x v="45"/>
    </i>
    <i r="1">
      <x v="5"/>
    </i>
    <i>
      <x v="55"/>
    </i>
    <i r="1">
      <x v="3"/>
    </i>
    <i>
      <x v="54"/>
    </i>
    <i r="1">
      <x v="7"/>
    </i>
    <i>
      <x v="10"/>
    </i>
    <i r="1">
      <x v="3"/>
    </i>
    <i>
      <x v="7"/>
    </i>
    <i r="1">
      <x v="3"/>
    </i>
    <i>
      <x v="24"/>
    </i>
    <i r="1">
      <x v="4"/>
    </i>
    <i>
      <x v="56"/>
    </i>
    <i r="1">
      <x v="7"/>
    </i>
    <i>
      <x v="53"/>
    </i>
    <i r="1">
      <x v="3"/>
    </i>
    <i>
      <x v="33"/>
    </i>
    <i r="1">
      <x v="3"/>
    </i>
    <i>
      <x v="17"/>
    </i>
    <i r="1">
      <x v="3"/>
    </i>
    <i>
      <x v="48"/>
    </i>
    <i r="1">
      <x v="3"/>
    </i>
    <i>
      <x v="51"/>
    </i>
    <i r="1">
      <x v="3"/>
    </i>
    <i>
      <x v="21"/>
    </i>
    <i r="1">
      <x v="7"/>
    </i>
    <i>
      <x v="27"/>
    </i>
    <i r="1">
      <x v="3"/>
    </i>
    <i>
      <x v="9"/>
    </i>
    <i r="1">
      <x v="3"/>
    </i>
    <i>
      <x v="14"/>
    </i>
    <i r="1">
      <x v="3"/>
    </i>
    <i>
      <x v="46"/>
    </i>
    <i r="1">
      <x v="3"/>
    </i>
    <i>
      <x v="29"/>
    </i>
    <i r="1">
      <x v="3"/>
    </i>
    <i>
      <x v="6"/>
    </i>
    <i r="1">
      <x v="3"/>
    </i>
    <i>
      <x v="22"/>
    </i>
    <i r="1">
      <x v="3"/>
    </i>
    <i>
      <x v="52"/>
    </i>
    <i r="1">
      <x v="3"/>
    </i>
    <i>
      <x v="44"/>
    </i>
    <i r="1">
      <x v="3"/>
    </i>
    <i>
      <x/>
    </i>
    <i r="1">
      <x v="3"/>
    </i>
    <i>
      <x v="15"/>
    </i>
    <i r="1">
      <x v="3"/>
    </i>
    <i>
      <x v="41"/>
    </i>
    <i r="1">
      <x v="3"/>
    </i>
    <i>
      <x v="47"/>
    </i>
    <i r="1">
      <x v="3"/>
    </i>
    <i>
      <x v="34"/>
    </i>
    <i r="1">
      <x v="3"/>
    </i>
    <i>
      <x v="43"/>
    </i>
    <i r="1">
      <x v="3"/>
    </i>
    <i>
      <x v="5"/>
    </i>
    <i r="1">
      <x v="3"/>
    </i>
    <i>
      <x v="19"/>
    </i>
    <i r="1">
      <x v="3"/>
    </i>
    <i>
      <x v="35"/>
    </i>
    <i r="1">
      <x v="3"/>
    </i>
    <i>
      <x v="23"/>
    </i>
    <i r="1">
      <x v="3"/>
    </i>
    <i>
      <x v="39"/>
    </i>
    <i r="1">
      <x v="3"/>
    </i>
    <i t="grand">
      <x/>
    </i>
  </rowItems>
  <colFields count="1">
    <field x="4"/>
  </colFields>
  <colItems count="7">
    <i>
      <x/>
    </i>
    <i>
      <x v="1"/>
    </i>
    <i>
      <x v="3"/>
    </i>
    <i>
      <x v="4"/>
    </i>
    <i>
      <x v="5"/>
    </i>
    <i>
      <x v="6"/>
    </i>
    <i t="grand">
      <x/>
    </i>
  </colItems>
  <dataFields count="1">
    <dataField name="Sum of contribution" fld="5" baseField="0" baseItem="0" numFmtId="164"/>
  </dataFields>
  <formats count="1"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hyperlink" Target="https://www.desmog.com/america-first-policy-institute-afpi/" TargetMode="Externa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rojects.propublica.org/nonprofits/organizations/821313517/202030499349300318/IRS990Schedule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AA6D-8B8F-6B4E-8BA4-4CA67410F200}">
  <dimension ref="A1:I210"/>
  <sheetViews>
    <sheetView tabSelected="1" workbookViewId="0">
      <selection activeCell="B20" sqref="B20"/>
    </sheetView>
  </sheetViews>
  <sheetFormatPr baseColWidth="10" defaultRowHeight="16" x14ac:dyDescent="0.2"/>
  <cols>
    <col min="1" max="1" width="88.5" bestFit="1" customWidth="1"/>
    <col min="2" max="2" width="12.5" bestFit="1" customWidth="1"/>
    <col min="3" max="3" width="10.1640625" bestFit="1" customWidth="1"/>
    <col min="4" max="5" width="11.1640625" bestFit="1" customWidth="1"/>
    <col min="6" max="6" width="17.1640625" customWidth="1"/>
    <col min="7" max="7" width="12.1640625" customWidth="1"/>
    <col min="8" max="8" width="11.1640625" bestFit="1" customWidth="1"/>
    <col min="9" max="9" width="84.33203125" bestFit="1" customWidth="1"/>
    <col min="10" max="10" width="8.6640625" bestFit="1" customWidth="1"/>
    <col min="11" max="11" width="80.83203125" bestFit="1" customWidth="1"/>
    <col min="12" max="13" width="10.1640625" bestFit="1" customWidth="1"/>
    <col min="14" max="14" width="11.1640625" bestFit="1" customWidth="1"/>
    <col min="15" max="15" width="10.5" bestFit="1" customWidth="1"/>
    <col min="16" max="16" width="12.6640625" bestFit="1" customWidth="1"/>
    <col min="17" max="17" width="11.1640625" bestFit="1" customWidth="1"/>
    <col min="18" max="18" width="8.1640625" bestFit="1" customWidth="1"/>
    <col min="19" max="19" width="7" bestFit="1" customWidth="1"/>
    <col min="20" max="20" width="10.5" bestFit="1" customWidth="1"/>
    <col min="21" max="21" width="18.5" bestFit="1" customWidth="1"/>
    <col min="22" max="22" width="24.33203125" bestFit="1" customWidth="1"/>
    <col min="23" max="23" width="8.1640625" bestFit="1" customWidth="1"/>
    <col min="24" max="24" width="30.5" bestFit="1" customWidth="1"/>
    <col min="25" max="25" width="16.5" bestFit="1" customWidth="1"/>
    <col min="26" max="26" width="17.5" bestFit="1" customWidth="1"/>
    <col min="27" max="27" width="16.33203125" bestFit="1" customWidth="1"/>
    <col min="28" max="28" width="19.1640625" bestFit="1" customWidth="1"/>
    <col min="29" max="29" width="13.33203125" bestFit="1" customWidth="1"/>
    <col min="30" max="30" width="23.83203125" bestFit="1" customWidth="1"/>
    <col min="31" max="31" width="15.5" bestFit="1" customWidth="1"/>
    <col min="32" max="32" width="25.6640625" bestFit="1" customWidth="1"/>
    <col min="33" max="33" width="22.1640625" bestFit="1" customWidth="1"/>
    <col min="34" max="34" width="22" bestFit="1" customWidth="1"/>
    <col min="35" max="35" width="7" bestFit="1" customWidth="1"/>
    <col min="36" max="36" width="10.5" bestFit="1" customWidth="1"/>
    <col min="37" max="37" width="25.33203125" bestFit="1" customWidth="1"/>
    <col min="38" max="38" width="18.1640625" bestFit="1" customWidth="1"/>
    <col min="39" max="39" width="29.83203125" bestFit="1" customWidth="1"/>
    <col min="40" max="40" width="16.33203125" bestFit="1" customWidth="1"/>
    <col min="41" max="41" width="26.33203125" bestFit="1" customWidth="1"/>
    <col min="42" max="42" width="25.83203125" bestFit="1" customWidth="1"/>
    <col min="43" max="43" width="23.5" bestFit="1" customWidth="1"/>
    <col min="44" max="44" width="30.5" bestFit="1" customWidth="1"/>
    <col min="45" max="45" width="9.5" bestFit="1" customWidth="1"/>
    <col min="46" max="46" width="25.33203125" bestFit="1" customWidth="1"/>
    <col min="47" max="47" width="18.1640625" bestFit="1" customWidth="1"/>
    <col min="48" max="48" width="29.83203125" bestFit="1" customWidth="1"/>
    <col min="49" max="49" width="16.33203125" bestFit="1" customWidth="1"/>
    <col min="50" max="50" width="25.83203125" bestFit="1" customWidth="1"/>
    <col min="51" max="51" width="9.5" bestFit="1" customWidth="1"/>
    <col min="52" max="52" width="25.33203125" bestFit="1" customWidth="1"/>
    <col min="53" max="53" width="16.33203125" bestFit="1" customWidth="1"/>
    <col min="54" max="54" width="25.83203125" bestFit="1" customWidth="1"/>
    <col min="55" max="55" width="9.5" bestFit="1" customWidth="1"/>
    <col min="56" max="56" width="8.6640625" bestFit="1" customWidth="1"/>
    <col min="57" max="57" width="11.33203125" bestFit="1" customWidth="1"/>
    <col min="58" max="58" width="10.5" bestFit="1" customWidth="1"/>
  </cols>
  <sheetData>
    <row r="1" spans="1:9" ht="34" x14ac:dyDescent="0.4">
      <c r="A1" s="18" t="s">
        <v>309</v>
      </c>
    </row>
    <row r="2" spans="1:9" ht="27" x14ac:dyDescent="0.35">
      <c r="A2" s="15" t="s">
        <v>327</v>
      </c>
    </row>
    <row r="3" spans="1:9" ht="22" x14ac:dyDescent="0.3">
      <c r="A3" s="16" t="s">
        <v>328</v>
      </c>
      <c r="B3" s="17">
        <v>45642</v>
      </c>
    </row>
    <row r="5" spans="1:9" ht="27" x14ac:dyDescent="0.35">
      <c r="A5" s="4" t="s">
        <v>308</v>
      </c>
    </row>
    <row r="6" spans="1:9" x14ac:dyDescent="0.2">
      <c r="A6" s="6" t="s">
        <v>316</v>
      </c>
      <c r="B6" s="6" t="s">
        <v>318</v>
      </c>
    </row>
    <row r="7" spans="1:9" x14ac:dyDescent="0.2">
      <c r="A7" s="6" t="s">
        <v>317</v>
      </c>
      <c r="B7">
        <v>2017</v>
      </c>
      <c r="C7">
        <v>2018</v>
      </c>
      <c r="D7">
        <v>2020</v>
      </c>
      <c r="E7">
        <v>2021</v>
      </c>
      <c r="F7">
        <v>2022</v>
      </c>
      <c r="G7">
        <v>2023</v>
      </c>
      <c r="H7" t="s">
        <v>315</v>
      </c>
      <c r="I7" s="9" t="s">
        <v>244</v>
      </c>
    </row>
    <row r="8" spans="1:9" x14ac:dyDescent="0.2">
      <c r="A8" s="7" t="s">
        <v>295</v>
      </c>
      <c r="B8" s="3"/>
      <c r="C8" s="3"/>
      <c r="D8" s="3">
        <v>20305000</v>
      </c>
      <c r="E8" s="3">
        <v>5030200</v>
      </c>
      <c r="F8" s="3">
        <v>2110000</v>
      </c>
      <c r="G8" s="3"/>
      <c r="H8" s="3">
        <v>27445200</v>
      </c>
      <c r="I8" t="str">
        <f>IF(VLOOKUP(A8,Resources!B:C,2,FALSE)=0,"",VLOOKUP(A8,Resources!B:C,2,FALSE))</f>
        <v>https://www.sourcewatch.org/index.php/America_First_Works</v>
      </c>
    </row>
    <row r="9" spans="1:9" x14ac:dyDescent="0.2">
      <c r="A9" s="8" t="s">
        <v>297</v>
      </c>
      <c r="B9" s="3"/>
      <c r="C9" s="3"/>
      <c r="D9" s="3">
        <v>20305000</v>
      </c>
      <c r="E9" s="3">
        <v>1750000</v>
      </c>
      <c r="F9" s="3"/>
      <c r="G9" s="3"/>
      <c r="H9" s="3">
        <v>22055000</v>
      </c>
      <c r="I9" t="str">
        <f>IF(VLOOKUP(A9,Resources!B:C,2,FALSE)=0,"",VLOOKUP(A9,Resources!B:C,2,FALSE))</f>
        <v/>
      </c>
    </row>
    <row r="10" spans="1:9" x14ac:dyDescent="0.2">
      <c r="A10" s="8" t="s">
        <v>10</v>
      </c>
      <c r="B10" s="3"/>
      <c r="C10" s="3"/>
      <c r="D10" s="3"/>
      <c r="E10" s="3">
        <v>3000000</v>
      </c>
      <c r="F10" s="3"/>
      <c r="G10" s="3"/>
      <c r="H10" s="3">
        <v>3000000</v>
      </c>
      <c r="I10" t="str">
        <f>IF(VLOOKUP(A10,Resources!B:C,2,FALSE)=0,"",VLOOKUP(A10,Resources!B:C,2,FALSE))</f>
        <v>https://www.sourcewatch.org/index.php/America_First_Policy_Institute</v>
      </c>
    </row>
    <row r="11" spans="1:9" x14ac:dyDescent="0.2">
      <c r="A11" s="8" t="s">
        <v>269</v>
      </c>
      <c r="B11" s="3"/>
      <c r="C11" s="3"/>
      <c r="D11" s="3"/>
      <c r="E11" s="3">
        <v>140100</v>
      </c>
      <c r="F11" s="3"/>
      <c r="G11" s="3"/>
      <c r="H11" s="3">
        <v>140100</v>
      </c>
      <c r="I11" t="str">
        <f>IF(VLOOKUP(A11,Resources!B:C,2,FALSE)=0,"",VLOOKUP(A11,Resources!B:C,2,FALSE))</f>
        <v>https://www.sourcewatch.org/index.php/America_First_Works</v>
      </c>
    </row>
    <row r="12" spans="1:9" x14ac:dyDescent="0.2">
      <c r="A12" s="8" t="s">
        <v>296</v>
      </c>
      <c r="B12" s="3"/>
      <c r="C12" s="3"/>
      <c r="D12" s="3"/>
      <c r="E12" s="3">
        <v>140100</v>
      </c>
      <c r="F12" s="3">
        <v>2110000</v>
      </c>
      <c r="G12" s="3"/>
      <c r="H12" s="3">
        <v>2250100</v>
      </c>
      <c r="I12" t="str">
        <f>IF(VLOOKUP(A12,Resources!B:C,2,FALSE)=0,"",VLOOKUP(A12,Resources!B:C,2,FALSE))</f>
        <v>https://www.sourcewatch.org/index.php/America_First_Works</v>
      </c>
    </row>
    <row r="13" spans="1:9" x14ac:dyDescent="0.2">
      <c r="A13" s="7" t="s">
        <v>110</v>
      </c>
      <c r="B13" s="3"/>
      <c r="C13" s="3"/>
      <c r="D13" s="3"/>
      <c r="E13" s="3"/>
      <c r="F13" s="3">
        <v>1000000</v>
      </c>
      <c r="G13" s="3">
        <v>3500000</v>
      </c>
      <c r="H13" s="3">
        <v>4500000</v>
      </c>
      <c r="I13" t="str">
        <f>IF(VLOOKUP(A13,Resources!B:C,2,FALSE)=0,"",VLOOKUP(A13,Resources!B:C,2,FALSE))</f>
        <v/>
      </c>
    </row>
    <row r="14" spans="1:9" x14ac:dyDescent="0.2">
      <c r="A14" s="8" t="s">
        <v>10</v>
      </c>
      <c r="B14" s="3"/>
      <c r="C14" s="3"/>
      <c r="D14" s="3"/>
      <c r="E14" s="3"/>
      <c r="F14" s="3">
        <v>1000000</v>
      </c>
      <c r="G14" s="3">
        <v>3500000</v>
      </c>
      <c r="H14" s="3">
        <v>4500000</v>
      </c>
      <c r="I14" t="str">
        <f>IF(VLOOKUP(A14,Resources!B:C,2,FALSE)=0,"",VLOOKUP(A14,Resources!B:C,2,FALSE))</f>
        <v>https://www.sourcewatch.org/index.php/America_First_Policy_Institute</v>
      </c>
    </row>
    <row r="15" spans="1:9" x14ac:dyDescent="0.2">
      <c r="A15" s="7" t="s">
        <v>52</v>
      </c>
      <c r="B15" s="3"/>
      <c r="C15" s="3"/>
      <c r="D15" s="3"/>
      <c r="E15" s="3">
        <v>876901</v>
      </c>
      <c r="F15" s="3">
        <v>2728013</v>
      </c>
      <c r="G15" s="3"/>
      <c r="H15" s="3">
        <v>3604914</v>
      </c>
      <c r="I15" t="str">
        <f>IF(VLOOKUP(A15,Resources!B:C,2,FALSE)=0,"",VLOOKUP(A15,Resources!B:C,2,FALSE))</f>
        <v>https://www.sourcewatch.org/index.php/Fidelity_Investments</v>
      </c>
    </row>
    <row r="16" spans="1:9" x14ac:dyDescent="0.2">
      <c r="A16" s="8" t="s">
        <v>310</v>
      </c>
      <c r="B16" s="3"/>
      <c r="C16" s="3"/>
      <c r="D16" s="3"/>
      <c r="E16" s="3">
        <v>876901</v>
      </c>
      <c r="F16" s="3">
        <v>2728013</v>
      </c>
      <c r="G16" s="3"/>
      <c r="H16" s="3">
        <v>3604914</v>
      </c>
      <c r="I16" t="str">
        <f>IF(VLOOKUP(A16,Resources!B:C,2,FALSE)=0,"",VLOOKUP(A16,Resources!B:C,2,FALSE))</f>
        <v>https://www.sourcewatch.org/index.php/America_First_Policy_Institute</v>
      </c>
    </row>
    <row r="17" spans="1:9" x14ac:dyDescent="0.2">
      <c r="A17" s="7" t="s">
        <v>164</v>
      </c>
      <c r="B17" s="3">
        <v>2500000</v>
      </c>
      <c r="C17" s="3"/>
      <c r="D17" s="3"/>
      <c r="E17" s="3"/>
      <c r="F17" s="3"/>
      <c r="G17" s="3"/>
      <c r="H17" s="3">
        <v>2500000</v>
      </c>
      <c r="I17" t="str">
        <f>IF(VLOOKUP(A17,Resources!B:C,2,FALSE)=0,"",VLOOKUP(A17,Resources!B:C,2,FALSE))</f>
        <v>https://www.sourcewatch.org/index.php/Pharmaceutical_Research_and_Manufacturers_of_America</v>
      </c>
    </row>
    <row r="18" spans="1:9" x14ac:dyDescent="0.2">
      <c r="A18" s="8" t="s">
        <v>295</v>
      </c>
      <c r="B18" s="3">
        <v>2500000</v>
      </c>
      <c r="C18" s="3"/>
      <c r="D18" s="3"/>
      <c r="E18" s="3"/>
      <c r="F18" s="3"/>
      <c r="G18" s="3"/>
      <c r="H18" s="3">
        <v>2500000</v>
      </c>
      <c r="I18" t="str">
        <f>IF(VLOOKUP(A18,Resources!B:C,2,FALSE)=0,"",VLOOKUP(A18,Resources!B:C,2,FALSE))</f>
        <v>https://www.sourcewatch.org/index.php/America_First_Works</v>
      </c>
    </row>
    <row r="19" spans="1:9" x14ac:dyDescent="0.2">
      <c r="A19" s="7" t="s">
        <v>286</v>
      </c>
      <c r="B19" s="3"/>
      <c r="C19" s="3"/>
      <c r="D19" s="3">
        <v>1000000</v>
      </c>
      <c r="E19" s="3"/>
      <c r="F19" s="3"/>
      <c r="G19" s="3"/>
      <c r="H19" s="3">
        <v>1000000</v>
      </c>
      <c r="I19" t="str">
        <f>IF(VLOOKUP(A19,Resources!B:C,2,FALSE)=0,"",VLOOKUP(A19,Resources!B:C,2,FALSE))</f>
        <v>https://www.sourcewatch.org/index.php/American_Action_Network</v>
      </c>
    </row>
    <row r="20" spans="1:9" x14ac:dyDescent="0.2">
      <c r="A20" s="8" t="s">
        <v>295</v>
      </c>
      <c r="B20" s="3"/>
      <c r="C20" s="3"/>
      <c r="D20" s="3">
        <v>1000000</v>
      </c>
      <c r="E20" s="3"/>
      <c r="F20" s="3"/>
      <c r="G20" s="3"/>
      <c r="H20" s="3">
        <v>1000000</v>
      </c>
      <c r="I20" t="str">
        <f>IF(VLOOKUP(A20,Resources!B:C,2,FALSE)=0,"",VLOOKUP(A20,Resources!B:C,2,FALSE))</f>
        <v>https://www.sourcewatch.org/index.php/America_First_Works</v>
      </c>
    </row>
    <row r="21" spans="1:9" x14ac:dyDescent="0.2">
      <c r="A21" s="7" t="s">
        <v>287</v>
      </c>
      <c r="B21" s="3"/>
      <c r="C21" s="3">
        <v>1000000</v>
      </c>
      <c r="D21" s="3"/>
      <c r="E21" s="3"/>
      <c r="F21" s="3"/>
      <c r="G21" s="3"/>
      <c r="H21" s="3">
        <v>1000000</v>
      </c>
      <c r="I21" t="str">
        <f>IF(VLOOKUP(A21,Resources!B:C,2,FALSE)=0,"",VLOOKUP(A21,Resources!B:C,2,FALSE))</f>
        <v/>
      </c>
    </row>
    <row r="22" spans="1:9" x14ac:dyDescent="0.2">
      <c r="A22" s="8" t="s">
        <v>295</v>
      </c>
      <c r="B22" s="3"/>
      <c r="C22" s="3">
        <v>1000000</v>
      </c>
      <c r="D22" s="3"/>
      <c r="E22" s="3"/>
      <c r="F22" s="3"/>
      <c r="G22" s="3"/>
      <c r="H22" s="3">
        <v>1000000</v>
      </c>
      <c r="I22" t="str">
        <f>IF(VLOOKUP(A22,Resources!B:C,2,FALSE)=0,"",VLOOKUP(A22,Resources!B:C,2,FALSE))</f>
        <v>https://www.sourcewatch.org/index.php/America_First_Works</v>
      </c>
    </row>
    <row r="23" spans="1:9" x14ac:dyDescent="0.2">
      <c r="A23" s="7" t="s">
        <v>76</v>
      </c>
      <c r="B23" s="3"/>
      <c r="C23" s="3"/>
      <c r="D23" s="3"/>
      <c r="E23" s="3">
        <v>185000</v>
      </c>
      <c r="F23" s="3">
        <v>314167</v>
      </c>
      <c r="G23" s="3">
        <v>335000</v>
      </c>
      <c r="H23" s="3">
        <v>834167</v>
      </c>
      <c r="I23" t="str">
        <f>IF(VLOOKUP(A23,Resources!B:C,2,FALSE)=0,"",VLOOKUP(A23,Resources!B:C,2,FALSE))</f>
        <v/>
      </c>
    </row>
    <row r="24" spans="1:9" x14ac:dyDescent="0.2">
      <c r="A24" s="8" t="s">
        <v>10</v>
      </c>
      <c r="B24" s="3"/>
      <c r="C24" s="3"/>
      <c r="D24" s="3"/>
      <c r="E24" s="3">
        <v>175000</v>
      </c>
      <c r="F24" s="3">
        <v>304167</v>
      </c>
      <c r="G24" s="3">
        <v>325000</v>
      </c>
      <c r="H24" s="3">
        <v>804167</v>
      </c>
      <c r="I24" t="str">
        <f>IF(VLOOKUP(A24,Resources!B:C,2,FALSE)=0,"",VLOOKUP(A24,Resources!B:C,2,FALSE))</f>
        <v>https://www.sourcewatch.org/index.php/America_First_Policy_Institute</v>
      </c>
    </row>
    <row r="25" spans="1:9" x14ac:dyDescent="0.2">
      <c r="A25" s="8" t="s">
        <v>78</v>
      </c>
      <c r="B25" s="3"/>
      <c r="C25" s="3"/>
      <c r="D25" s="3"/>
      <c r="E25" s="3">
        <v>10000</v>
      </c>
      <c r="F25" s="3">
        <v>10000</v>
      </c>
      <c r="G25" s="3">
        <v>10000</v>
      </c>
      <c r="H25" s="3">
        <v>30000</v>
      </c>
      <c r="I25" t="str">
        <f>IF(VLOOKUP(A25,Resources!B:C,2,FALSE)=0,"",VLOOKUP(A25,Resources!B:C,2,FALSE))</f>
        <v>https://www.sourcewatch.org/index.php/America_First_Policy_Institute</v>
      </c>
    </row>
    <row r="26" spans="1:9" x14ac:dyDescent="0.2">
      <c r="A26" s="7" t="s">
        <v>104</v>
      </c>
      <c r="B26" s="3"/>
      <c r="C26" s="3"/>
      <c r="D26" s="3"/>
      <c r="E26" s="3"/>
      <c r="F26" s="3">
        <v>250000</v>
      </c>
      <c r="G26" s="3">
        <v>375000</v>
      </c>
      <c r="H26" s="3">
        <v>625000</v>
      </c>
      <c r="I26" t="str">
        <f>IF(VLOOKUP(A26,Resources!B:C,2,FALSE)=0,"",VLOOKUP(A26,Resources!B:C,2,FALSE))</f>
        <v/>
      </c>
    </row>
    <row r="27" spans="1:9" x14ac:dyDescent="0.2">
      <c r="A27" s="8" t="s">
        <v>310</v>
      </c>
      <c r="B27" s="3"/>
      <c r="C27" s="3"/>
      <c r="D27" s="3"/>
      <c r="E27" s="3"/>
      <c r="F27" s="3">
        <v>250000</v>
      </c>
      <c r="G27" s="3">
        <v>375000</v>
      </c>
      <c r="H27" s="3">
        <v>625000</v>
      </c>
      <c r="I27" t="str">
        <f>IF(VLOOKUP(A27,Resources!B:C,2,FALSE)=0,"",VLOOKUP(A27,Resources!B:C,2,FALSE))</f>
        <v>https://www.sourcewatch.org/index.php/America_First_Policy_Institute</v>
      </c>
    </row>
    <row r="28" spans="1:9" x14ac:dyDescent="0.2">
      <c r="A28" s="7" t="s">
        <v>130</v>
      </c>
      <c r="B28" s="3"/>
      <c r="C28" s="3"/>
      <c r="D28" s="3"/>
      <c r="E28" s="3">
        <v>300000</v>
      </c>
      <c r="F28" s="3">
        <v>300000</v>
      </c>
      <c r="G28" s="3"/>
      <c r="H28" s="3">
        <v>600000</v>
      </c>
      <c r="I28" t="str">
        <f>IF(VLOOKUP(A28,Resources!B:C,2,FALSE)=0,"",VLOOKUP(A28,Resources!B:C,2,FALSE))</f>
        <v>https://www.sourcewatch.org/index.php?title=Searle_Freedom_Trust</v>
      </c>
    </row>
    <row r="29" spans="1:9" x14ac:dyDescent="0.2">
      <c r="A29" s="8" t="s">
        <v>10</v>
      </c>
      <c r="B29" s="3"/>
      <c r="C29" s="3"/>
      <c r="D29" s="3"/>
      <c r="E29" s="3">
        <v>300000</v>
      </c>
      <c r="F29" s="3">
        <v>300000</v>
      </c>
      <c r="G29" s="3"/>
      <c r="H29" s="3">
        <v>600000</v>
      </c>
      <c r="I29" t="str">
        <f>IF(VLOOKUP(A29,Resources!B:C,2,FALSE)=0,"",VLOOKUP(A29,Resources!B:C,2,FALSE))</f>
        <v>https://www.sourcewatch.org/index.php/America_First_Policy_Institute</v>
      </c>
    </row>
    <row r="30" spans="1:9" x14ac:dyDescent="0.2">
      <c r="A30" s="7" t="s">
        <v>63</v>
      </c>
      <c r="B30" s="3"/>
      <c r="C30" s="3"/>
      <c r="D30" s="3"/>
      <c r="E30" s="3"/>
      <c r="F30" s="3">
        <v>502500</v>
      </c>
      <c r="G30" s="3"/>
      <c r="H30" s="3">
        <v>502500</v>
      </c>
      <c r="I30" t="str">
        <f>IF(VLOOKUP(A30,Resources!B:C,2,FALSE)=0,"",VLOOKUP(A30,Resources!B:C,2,FALSE))</f>
        <v>https://www.sourcewatch.org/index.php/Goldman_Sachs</v>
      </c>
    </row>
    <row r="31" spans="1:9" x14ac:dyDescent="0.2">
      <c r="A31" s="8" t="s">
        <v>310</v>
      </c>
      <c r="B31" s="3"/>
      <c r="C31" s="3"/>
      <c r="D31" s="3"/>
      <c r="E31" s="3"/>
      <c r="F31" s="3">
        <v>502500</v>
      </c>
      <c r="G31" s="3"/>
      <c r="H31" s="3">
        <v>502500</v>
      </c>
      <c r="I31" t="str">
        <f>IF(VLOOKUP(A31,Resources!B:C,2,FALSE)=0,"",VLOOKUP(A31,Resources!B:C,2,FALSE))</f>
        <v>https://www.sourcewatch.org/index.php/America_First_Policy_Institute</v>
      </c>
    </row>
    <row r="32" spans="1:9" x14ac:dyDescent="0.2">
      <c r="A32" s="7" t="s">
        <v>273</v>
      </c>
      <c r="B32" s="3"/>
      <c r="C32" s="3"/>
      <c r="D32" s="3"/>
      <c r="E32" s="3"/>
      <c r="F32" s="3"/>
      <c r="G32" s="3">
        <v>500000</v>
      </c>
      <c r="H32" s="3">
        <v>500000</v>
      </c>
      <c r="I32" t="str">
        <f>IF(VLOOKUP(A32,Resources!B:C,2,FALSE)=0,"",VLOOKUP(A32,Resources!B:C,2,FALSE))</f>
        <v/>
      </c>
    </row>
    <row r="33" spans="1:9" x14ac:dyDescent="0.2">
      <c r="A33" s="8" t="s">
        <v>10</v>
      </c>
      <c r="B33" s="3"/>
      <c r="C33" s="3"/>
      <c r="D33" s="3"/>
      <c r="E33" s="3"/>
      <c r="F33" s="3"/>
      <c r="G33" s="3">
        <v>500000</v>
      </c>
      <c r="H33" s="3">
        <v>500000</v>
      </c>
      <c r="I33" t="str">
        <f>IF(VLOOKUP(A33,Resources!B:C,2,FALSE)=0,"",VLOOKUP(A33,Resources!B:C,2,FALSE))</f>
        <v>https://www.sourcewatch.org/index.php/America_First_Policy_Institute</v>
      </c>
    </row>
    <row r="34" spans="1:9" x14ac:dyDescent="0.2">
      <c r="A34" s="7" t="s">
        <v>280</v>
      </c>
      <c r="B34" s="3"/>
      <c r="C34" s="3"/>
      <c r="D34" s="3"/>
      <c r="E34" s="3">
        <v>150000</v>
      </c>
      <c r="F34" s="3">
        <v>285000</v>
      </c>
      <c r="G34" s="3"/>
      <c r="H34" s="3">
        <v>435000</v>
      </c>
      <c r="I34" t="str">
        <f>IF(VLOOKUP(A34,Resources!B:C,2,FALSE)=0,"",VLOOKUP(A34,Resources!B:C,2,FALSE))</f>
        <v>https://www.sourcewatch.org/index.php/Morgan_Stanley</v>
      </c>
    </row>
    <row r="35" spans="1:9" x14ac:dyDescent="0.2">
      <c r="A35" s="8" t="s">
        <v>10</v>
      </c>
      <c r="B35" s="3"/>
      <c r="C35" s="3"/>
      <c r="D35" s="3"/>
      <c r="E35" s="3"/>
      <c r="F35" s="3">
        <v>285000</v>
      </c>
      <c r="G35" s="3"/>
      <c r="H35" s="3">
        <v>285000</v>
      </c>
      <c r="I35" t="str">
        <f>IF(VLOOKUP(A35,Resources!B:C,2,FALSE)=0,"",VLOOKUP(A35,Resources!B:C,2,FALSE))</f>
        <v>https://www.sourcewatch.org/index.php/America_First_Policy_Institute</v>
      </c>
    </row>
    <row r="36" spans="1:9" x14ac:dyDescent="0.2">
      <c r="A36" s="8" t="s">
        <v>310</v>
      </c>
      <c r="B36" s="3"/>
      <c r="C36" s="3"/>
      <c r="D36" s="3"/>
      <c r="E36" s="3">
        <v>150000</v>
      </c>
      <c r="F36" s="3"/>
      <c r="G36" s="3"/>
      <c r="H36" s="3">
        <v>150000</v>
      </c>
      <c r="I36" t="str">
        <f>IF(VLOOKUP(A36,Resources!B:C,2,FALSE)=0,"",VLOOKUP(A36,Resources!B:C,2,FALSE))</f>
        <v>https://www.sourcewatch.org/index.php/America_First_Policy_Institute</v>
      </c>
    </row>
    <row r="37" spans="1:9" x14ac:dyDescent="0.2">
      <c r="A37" s="7" t="s">
        <v>66</v>
      </c>
      <c r="B37" s="3"/>
      <c r="C37" s="3"/>
      <c r="D37" s="3"/>
      <c r="E37" s="3">
        <v>15000</v>
      </c>
      <c r="F37" s="3">
        <v>400000</v>
      </c>
      <c r="G37" s="3"/>
      <c r="H37" s="3">
        <v>415000</v>
      </c>
      <c r="I37" t="str">
        <f>IF(VLOOKUP(A37,Resources!B:C,2,FALSE)=0,"",VLOOKUP(A37,Resources!B:C,2,FALSE))</f>
        <v/>
      </c>
    </row>
    <row r="38" spans="1:9" x14ac:dyDescent="0.2">
      <c r="A38" s="8" t="s">
        <v>10</v>
      </c>
      <c r="B38" s="3"/>
      <c r="C38" s="3"/>
      <c r="D38" s="3"/>
      <c r="E38" s="3">
        <v>15000</v>
      </c>
      <c r="F38" s="3">
        <v>400000</v>
      </c>
      <c r="G38" s="3"/>
      <c r="H38" s="3">
        <v>415000</v>
      </c>
      <c r="I38" t="str">
        <f>IF(VLOOKUP(A38,Resources!B:C,2,FALSE)=0,"",VLOOKUP(A38,Resources!B:C,2,FALSE))</f>
        <v>https://www.sourcewatch.org/index.php/America_First_Policy_Institute</v>
      </c>
    </row>
    <row r="39" spans="1:9" x14ac:dyDescent="0.2">
      <c r="A39" s="7" t="s">
        <v>274</v>
      </c>
      <c r="B39" s="3"/>
      <c r="C39" s="3"/>
      <c r="D39" s="3"/>
      <c r="E39" s="3">
        <v>30000</v>
      </c>
      <c r="F39" s="3">
        <v>170000</v>
      </c>
      <c r="G39" s="3">
        <v>215000</v>
      </c>
      <c r="H39" s="3">
        <v>415000</v>
      </c>
      <c r="I39" t="str">
        <f>IF(VLOOKUP(A39,Resources!B:C,2,FALSE)=0,"",VLOOKUP(A39,Resources!B:C,2,FALSE))</f>
        <v/>
      </c>
    </row>
    <row r="40" spans="1:9" x14ac:dyDescent="0.2">
      <c r="A40" s="8" t="s">
        <v>310</v>
      </c>
      <c r="B40" s="3"/>
      <c r="C40" s="3"/>
      <c r="D40" s="3"/>
      <c r="E40" s="3">
        <v>30000</v>
      </c>
      <c r="F40" s="3">
        <v>170000</v>
      </c>
      <c r="G40" s="3">
        <v>215000</v>
      </c>
      <c r="H40" s="3">
        <v>415000</v>
      </c>
      <c r="I40" t="str">
        <f>IF(VLOOKUP(A40,Resources!B:C,2,FALSE)=0,"",VLOOKUP(A40,Resources!B:C,2,FALSE))</f>
        <v>https://www.sourcewatch.org/index.php/America_First_Policy_Institute</v>
      </c>
    </row>
    <row r="41" spans="1:9" x14ac:dyDescent="0.2">
      <c r="A41" s="7" t="s">
        <v>45</v>
      </c>
      <c r="B41" s="3"/>
      <c r="C41" s="3"/>
      <c r="D41" s="3"/>
      <c r="E41" s="3">
        <v>150000</v>
      </c>
      <c r="F41" s="3">
        <v>250000</v>
      </c>
      <c r="G41" s="3"/>
      <c r="H41" s="3">
        <v>400000</v>
      </c>
      <c r="I41" t="str">
        <f>IF(VLOOKUP(A41,Resources!B:C,2,FALSE)=0,"",VLOOKUP(A41,Resources!B:C,2,FALSE))</f>
        <v>https://www.sourcewatch.org/index.php?title=Dunn_Foundation</v>
      </c>
    </row>
    <row r="42" spans="1:9" x14ac:dyDescent="0.2">
      <c r="A42" s="8" t="s">
        <v>310</v>
      </c>
      <c r="B42" s="3"/>
      <c r="C42" s="3"/>
      <c r="D42" s="3"/>
      <c r="E42" s="3">
        <v>150000</v>
      </c>
      <c r="F42" s="3">
        <v>250000</v>
      </c>
      <c r="G42" s="3"/>
      <c r="H42" s="3">
        <v>400000</v>
      </c>
      <c r="I42" t="str">
        <f>IF(VLOOKUP(A42,Resources!B:C,2,FALSE)=0,"",VLOOKUP(A42,Resources!B:C,2,FALSE))</f>
        <v>https://www.sourcewatch.org/index.php/America_First_Policy_Institute</v>
      </c>
    </row>
    <row r="43" spans="1:9" x14ac:dyDescent="0.2">
      <c r="A43" s="7" t="s">
        <v>86</v>
      </c>
      <c r="B43" s="3"/>
      <c r="C43" s="3"/>
      <c r="D43" s="3"/>
      <c r="E43" s="3"/>
      <c r="F43" s="3">
        <v>260000</v>
      </c>
      <c r="G43" s="3">
        <v>50000</v>
      </c>
      <c r="H43" s="3">
        <v>310000</v>
      </c>
      <c r="I43" t="str">
        <f>IF(VLOOKUP(A43,Resources!B:C,2,FALSE)=0,"",VLOOKUP(A43,Resources!B:C,2,FALSE))</f>
        <v/>
      </c>
    </row>
    <row r="44" spans="1:9" x14ac:dyDescent="0.2">
      <c r="A44" s="8" t="s">
        <v>10</v>
      </c>
      <c r="B44" s="3"/>
      <c r="C44" s="3"/>
      <c r="D44" s="3"/>
      <c r="E44" s="3"/>
      <c r="F44" s="3"/>
      <c r="G44" s="3">
        <v>50000</v>
      </c>
      <c r="H44" s="3">
        <v>50000</v>
      </c>
      <c r="I44" t="str">
        <f>IF(VLOOKUP(A44,Resources!B:C,2,FALSE)=0,"",VLOOKUP(A44,Resources!B:C,2,FALSE))</f>
        <v>https://www.sourcewatch.org/index.php/America_First_Policy_Institute</v>
      </c>
    </row>
    <row r="45" spans="1:9" x14ac:dyDescent="0.2">
      <c r="A45" s="8" t="s">
        <v>310</v>
      </c>
      <c r="B45" s="3"/>
      <c r="C45" s="3"/>
      <c r="D45" s="3"/>
      <c r="E45" s="3"/>
      <c r="F45" s="3">
        <v>260000</v>
      </c>
      <c r="G45" s="3"/>
      <c r="H45" s="3">
        <v>260000</v>
      </c>
      <c r="I45" t="str">
        <f>IF(VLOOKUP(A45,Resources!B:C,2,FALSE)=0,"",VLOOKUP(A45,Resources!B:C,2,FALSE))</f>
        <v>https://www.sourcewatch.org/index.php/America_First_Policy_Institute</v>
      </c>
    </row>
    <row r="46" spans="1:9" x14ac:dyDescent="0.2">
      <c r="A46" s="7" t="s">
        <v>134</v>
      </c>
      <c r="B46" s="3"/>
      <c r="C46" s="3"/>
      <c r="D46" s="3"/>
      <c r="E46" s="3"/>
      <c r="F46" s="3">
        <v>265250</v>
      </c>
      <c r="G46" s="3"/>
      <c r="H46" s="3">
        <v>265250</v>
      </c>
      <c r="I46" t="str">
        <f>IF(VLOOKUP(A46,Resources!B:C,2,FALSE)=0,"",VLOOKUP(A46,Resources!B:C,2,FALSE))</f>
        <v/>
      </c>
    </row>
    <row r="47" spans="1:9" x14ac:dyDescent="0.2">
      <c r="A47" s="8" t="s">
        <v>10</v>
      </c>
      <c r="B47" s="3"/>
      <c r="C47" s="3"/>
      <c r="D47" s="3"/>
      <c r="E47" s="3"/>
      <c r="F47" s="3">
        <v>265250</v>
      </c>
      <c r="G47" s="3"/>
      <c r="H47" s="3">
        <v>265250</v>
      </c>
      <c r="I47" t="str">
        <f>IF(VLOOKUP(A47,Resources!B:C,2,FALSE)=0,"",VLOOKUP(A47,Resources!B:C,2,FALSE))</f>
        <v>https://www.sourcewatch.org/index.php/America_First_Policy_Institute</v>
      </c>
    </row>
    <row r="48" spans="1:9" x14ac:dyDescent="0.2">
      <c r="A48" s="7" t="s">
        <v>152</v>
      </c>
      <c r="B48" s="3"/>
      <c r="C48" s="3"/>
      <c r="D48" s="3"/>
      <c r="E48" s="3"/>
      <c r="F48" s="3"/>
      <c r="G48" s="3">
        <v>250000</v>
      </c>
      <c r="H48" s="3">
        <v>250000</v>
      </c>
      <c r="I48" t="str">
        <f>IF(VLOOKUP(A48,Resources!B:C,2,FALSE)=0,"",VLOOKUP(A48,Resources!B:C,2,FALSE))</f>
        <v/>
      </c>
    </row>
    <row r="49" spans="1:9" x14ac:dyDescent="0.2">
      <c r="A49" s="8" t="s">
        <v>10</v>
      </c>
      <c r="B49" s="3"/>
      <c r="C49" s="3"/>
      <c r="D49" s="3"/>
      <c r="E49" s="3"/>
      <c r="F49" s="3"/>
      <c r="G49" s="3">
        <v>250000</v>
      </c>
      <c r="H49" s="3">
        <v>250000</v>
      </c>
      <c r="I49" t="str">
        <f>IF(VLOOKUP(A49,Resources!B:C,2,FALSE)=0,"",VLOOKUP(A49,Resources!B:C,2,FALSE))</f>
        <v>https://www.sourcewatch.org/index.php/America_First_Policy_Institute</v>
      </c>
    </row>
    <row r="50" spans="1:9" x14ac:dyDescent="0.2">
      <c r="A50" s="7" t="s">
        <v>39</v>
      </c>
      <c r="B50" s="3"/>
      <c r="C50" s="3"/>
      <c r="D50" s="3"/>
      <c r="E50" s="3"/>
      <c r="F50" s="3">
        <v>86100</v>
      </c>
      <c r="G50" s="3">
        <v>114600</v>
      </c>
      <c r="H50" s="3">
        <v>200700</v>
      </c>
      <c r="I50" t="str">
        <f>IF(VLOOKUP(A50,Resources!B:C,2,FALSE)=0,"",VLOOKUP(A50,Resources!B:C,2,FALSE))</f>
        <v/>
      </c>
    </row>
    <row r="51" spans="1:9" x14ac:dyDescent="0.2">
      <c r="A51" s="8" t="s">
        <v>310</v>
      </c>
      <c r="B51" s="3"/>
      <c r="C51" s="3"/>
      <c r="D51" s="3"/>
      <c r="E51" s="3"/>
      <c r="F51" s="3">
        <v>86100</v>
      </c>
      <c r="G51" s="3">
        <v>114600</v>
      </c>
      <c r="H51" s="3">
        <v>200700</v>
      </c>
      <c r="I51" t="str">
        <f>IF(VLOOKUP(A51,Resources!B:C,2,FALSE)=0,"",VLOOKUP(A51,Resources!B:C,2,FALSE))</f>
        <v>https://www.sourcewatch.org/index.php/America_First_Policy_Institute</v>
      </c>
    </row>
    <row r="52" spans="1:9" x14ac:dyDescent="0.2">
      <c r="A52" s="7" t="s">
        <v>31</v>
      </c>
      <c r="B52" s="3"/>
      <c r="C52" s="3"/>
      <c r="D52" s="3"/>
      <c r="E52" s="3">
        <v>100000</v>
      </c>
      <c r="F52" s="3">
        <v>100000</v>
      </c>
      <c r="G52" s="3"/>
      <c r="H52" s="3">
        <v>200000</v>
      </c>
      <c r="I52" t="str">
        <f>IF(VLOOKUP(A52,Resources!B:C,2,FALSE)=0,"",VLOOKUP(A52,Resources!B:C,2,FALSE))</f>
        <v>https://www.sourcewatch.org/index.php?title=Deason_Foundation</v>
      </c>
    </row>
    <row r="53" spans="1:9" x14ac:dyDescent="0.2">
      <c r="A53" s="8" t="s">
        <v>10</v>
      </c>
      <c r="B53" s="3"/>
      <c r="C53" s="3"/>
      <c r="D53" s="3"/>
      <c r="E53" s="3">
        <v>100000</v>
      </c>
      <c r="F53" s="3">
        <v>100000</v>
      </c>
      <c r="G53" s="3"/>
      <c r="H53" s="3">
        <v>200000</v>
      </c>
      <c r="I53" t="str">
        <f>IF(VLOOKUP(A53,Resources!B:C,2,FALSE)=0,"",VLOOKUP(A53,Resources!B:C,2,FALSE))</f>
        <v>https://www.sourcewatch.org/index.php/America_First_Policy_Institute</v>
      </c>
    </row>
    <row r="54" spans="1:9" x14ac:dyDescent="0.2">
      <c r="A54" s="7" t="s">
        <v>278</v>
      </c>
      <c r="B54" s="3"/>
      <c r="C54" s="3"/>
      <c r="D54" s="3"/>
      <c r="E54" s="3"/>
      <c r="F54" s="3">
        <v>200000</v>
      </c>
      <c r="G54" s="3"/>
      <c r="H54" s="3">
        <v>200000</v>
      </c>
      <c r="I54" t="str">
        <f>IF(VLOOKUP(A54,Resources!B:C,2,FALSE)=0,"",VLOOKUP(A54,Resources!B:C,2,FALSE))</f>
        <v/>
      </c>
    </row>
    <row r="55" spans="1:9" x14ac:dyDescent="0.2">
      <c r="A55" s="8" t="s">
        <v>10</v>
      </c>
      <c r="B55" s="3"/>
      <c r="C55" s="3"/>
      <c r="D55" s="3"/>
      <c r="E55" s="3"/>
      <c r="F55" s="3">
        <v>200000</v>
      </c>
      <c r="G55" s="3"/>
      <c r="H55" s="3">
        <v>200000</v>
      </c>
      <c r="I55" t="str">
        <f>IF(VLOOKUP(A55,Resources!B:C,2,FALSE)=0,"",VLOOKUP(A55,Resources!B:C,2,FALSE))</f>
        <v>https://www.sourcewatch.org/index.php/America_First_Policy_Institute</v>
      </c>
    </row>
    <row r="56" spans="1:9" x14ac:dyDescent="0.2">
      <c r="A56" s="7" t="s">
        <v>83</v>
      </c>
      <c r="B56" s="3"/>
      <c r="C56" s="3"/>
      <c r="D56" s="3"/>
      <c r="E56" s="3">
        <v>200000</v>
      </c>
      <c r="F56" s="3"/>
      <c r="G56" s="3"/>
      <c r="H56" s="3">
        <v>200000</v>
      </c>
      <c r="I56" t="str">
        <f>IF(VLOOKUP(A56,Resources!B:C,2,FALSE)=0,"",VLOOKUP(A56,Resources!B:C,2,FALSE))</f>
        <v/>
      </c>
    </row>
    <row r="57" spans="1:9" x14ac:dyDescent="0.2">
      <c r="A57" s="8" t="s">
        <v>10</v>
      </c>
      <c r="B57" s="3"/>
      <c r="C57" s="3"/>
      <c r="D57" s="3"/>
      <c r="E57" s="3">
        <v>200000</v>
      </c>
      <c r="F57" s="3"/>
      <c r="G57" s="3"/>
      <c r="H57" s="3">
        <v>200000</v>
      </c>
      <c r="I57" t="str">
        <f>IF(VLOOKUP(A57,Resources!B:C,2,FALSE)=0,"",VLOOKUP(A57,Resources!B:C,2,FALSE))</f>
        <v>https://www.sourcewatch.org/index.php/America_First_Policy_Institute</v>
      </c>
    </row>
    <row r="58" spans="1:9" x14ac:dyDescent="0.2">
      <c r="A58" s="7" t="s">
        <v>101</v>
      </c>
      <c r="B58" s="3"/>
      <c r="C58" s="3"/>
      <c r="D58" s="3"/>
      <c r="E58" s="3"/>
      <c r="F58" s="3">
        <v>133800</v>
      </c>
      <c r="G58" s="3"/>
      <c r="H58" s="3">
        <v>133800</v>
      </c>
      <c r="I58" t="str">
        <f>IF(VLOOKUP(A58,Resources!B:C,2,FALSE)=0,"",VLOOKUP(A58,Resources!B:C,2,FALSE))</f>
        <v>https://www.sourcewatch.org/index.php/National_Christian_Foundation</v>
      </c>
    </row>
    <row r="59" spans="1:9" x14ac:dyDescent="0.2">
      <c r="A59" s="8" t="s">
        <v>10</v>
      </c>
      <c r="B59" s="3"/>
      <c r="C59" s="3"/>
      <c r="D59" s="3"/>
      <c r="E59" s="3"/>
      <c r="F59" s="3">
        <v>133800</v>
      </c>
      <c r="G59" s="3"/>
      <c r="H59" s="3">
        <v>133800</v>
      </c>
      <c r="I59" t="str">
        <f>IF(VLOOKUP(A59,Resources!B:C,2,FALSE)=0,"",VLOOKUP(A59,Resources!B:C,2,FALSE))</f>
        <v>https://www.sourcewatch.org/index.php/America_First_Policy_Institute</v>
      </c>
    </row>
    <row r="60" spans="1:9" x14ac:dyDescent="0.2">
      <c r="A60" s="7" t="s">
        <v>157</v>
      </c>
      <c r="B60" s="3">
        <v>125000</v>
      </c>
      <c r="C60" s="3"/>
      <c r="D60" s="3"/>
      <c r="E60" s="3"/>
      <c r="F60" s="3"/>
      <c r="G60" s="3"/>
      <c r="H60" s="3">
        <v>125000</v>
      </c>
      <c r="I60" t="str">
        <f>IF(VLOOKUP(A60,Resources!B:C,2,FALSE)=0,"",VLOOKUP(A60,Resources!B:C,2,FALSE))</f>
        <v>https://www.sourcewatch.org/index.php/American_Financial_Services_Association</v>
      </c>
    </row>
    <row r="61" spans="1:9" x14ac:dyDescent="0.2">
      <c r="A61" s="8" t="s">
        <v>295</v>
      </c>
      <c r="B61" s="3">
        <v>125000</v>
      </c>
      <c r="C61" s="3"/>
      <c r="D61" s="3"/>
      <c r="E61" s="3"/>
      <c r="F61" s="3"/>
      <c r="G61" s="3"/>
      <c r="H61" s="3">
        <v>125000</v>
      </c>
      <c r="I61" t="str">
        <f>IF(VLOOKUP(A61,Resources!B:C,2,FALSE)=0,"",VLOOKUP(A61,Resources!B:C,2,FALSE))</f>
        <v>https://www.sourcewatch.org/index.php/America_First_Works</v>
      </c>
    </row>
    <row r="62" spans="1:9" x14ac:dyDescent="0.2">
      <c r="A62" s="7" t="s">
        <v>288</v>
      </c>
      <c r="B62" s="3"/>
      <c r="C62" s="3">
        <v>100000</v>
      </c>
      <c r="D62" s="3"/>
      <c r="E62" s="3"/>
      <c r="F62" s="3"/>
      <c r="G62" s="3"/>
      <c r="H62" s="3">
        <v>100000</v>
      </c>
      <c r="I62" t="str">
        <f>IF(VLOOKUP(A62,Resources!B:C,2,FALSE)=0,"",VLOOKUP(A62,Resources!B:C,2,FALSE))</f>
        <v/>
      </c>
    </row>
    <row r="63" spans="1:9" x14ac:dyDescent="0.2">
      <c r="A63" s="8" t="s">
        <v>295</v>
      </c>
      <c r="B63" s="3"/>
      <c r="C63" s="3">
        <v>100000</v>
      </c>
      <c r="D63" s="3"/>
      <c r="E63" s="3"/>
      <c r="F63" s="3"/>
      <c r="G63" s="3"/>
      <c r="H63" s="3">
        <v>100000</v>
      </c>
      <c r="I63" t="str">
        <f>IF(VLOOKUP(A63,Resources!B:C,2,FALSE)=0,"",VLOOKUP(A63,Resources!B:C,2,FALSE))</f>
        <v>https://www.sourcewatch.org/index.php/America_First_Works</v>
      </c>
    </row>
    <row r="64" spans="1:9" x14ac:dyDescent="0.2">
      <c r="A64" s="7" t="s">
        <v>143</v>
      </c>
      <c r="B64" s="3"/>
      <c r="C64" s="3"/>
      <c r="D64" s="3"/>
      <c r="E64" s="3"/>
      <c r="F64" s="3"/>
      <c r="G64" s="3">
        <v>100000</v>
      </c>
      <c r="H64" s="3">
        <v>100000</v>
      </c>
      <c r="I64" t="str">
        <f>IF(VLOOKUP(A64,Resources!B:C,2,FALSE)=0,"",VLOOKUP(A64,Resources!B:C,2,FALSE))</f>
        <v/>
      </c>
    </row>
    <row r="65" spans="1:9" x14ac:dyDescent="0.2">
      <c r="A65" s="8" t="s">
        <v>10</v>
      </c>
      <c r="B65" s="3"/>
      <c r="C65" s="3"/>
      <c r="D65" s="3"/>
      <c r="E65" s="3"/>
      <c r="F65" s="3"/>
      <c r="G65" s="3">
        <v>100000</v>
      </c>
      <c r="H65" s="3">
        <v>100000</v>
      </c>
      <c r="I65" t="str">
        <f>IF(VLOOKUP(A65,Resources!B:C,2,FALSE)=0,"",VLOOKUP(A65,Resources!B:C,2,FALSE))</f>
        <v>https://www.sourcewatch.org/index.php/America_First_Policy_Institute</v>
      </c>
    </row>
    <row r="66" spans="1:9" x14ac:dyDescent="0.2">
      <c r="A66" s="7" t="s">
        <v>285</v>
      </c>
      <c r="B66" s="3"/>
      <c r="C66" s="3"/>
      <c r="D66" s="3"/>
      <c r="E66" s="3"/>
      <c r="F66" s="3">
        <v>100000</v>
      </c>
      <c r="G66" s="3"/>
      <c r="H66" s="3">
        <v>100000</v>
      </c>
      <c r="I66" t="str">
        <f>IF(VLOOKUP(A66,Resources!B:C,2,FALSE)=0,"",VLOOKUP(A66,Resources!B:C,2,FALSE))</f>
        <v/>
      </c>
    </row>
    <row r="67" spans="1:9" x14ac:dyDescent="0.2">
      <c r="A67" s="8" t="s">
        <v>310</v>
      </c>
      <c r="B67" s="3"/>
      <c r="C67" s="3"/>
      <c r="D67" s="3"/>
      <c r="E67" s="3"/>
      <c r="F67" s="3">
        <v>100000</v>
      </c>
      <c r="G67" s="3"/>
      <c r="H67" s="3">
        <v>100000</v>
      </c>
      <c r="I67" t="str">
        <f>IF(VLOOKUP(A67,Resources!B:C,2,FALSE)=0,"",VLOOKUP(A67,Resources!B:C,2,FALSE))</f>
        <v>https://www.sourcewatch.org/index.php/America_First_Policy_Institute</v>
      </c>
    </row>
    <row r="68" spans="1:9" x14ac:dyDescent="0.2">
      <c r="A68" s="7" t="s">
        <v>272</v>
      </c>
      <c r="B68" s="3"/>
      <c r="C68" s="3"/>
      <c r="D68" s="3"/>
      <c r="E68" s="3">
        <v>100000</v>
      </c>
      <c r="F68" s="3"/>
      <c r="G68" s="3"/>
      <c r="H68" s="3">
        <v>100000</v>
      </c>
      <c r="I68" t="str">
        <f>IF(VLOOKUP(A68,Resources!B:C,2,FALSE)=0,"",VLOOKUP(A68,Resources!B:C,2,FALSE))</f>
        <v>https://www.sourcewatch.org/index.php/Committee_to_Unleash_Prosperity</v>
      </c>
    </row>
    <row r="69" spans="1:9" x14ac:dyDescent="0.2">
      <c r="A69" s="8" t="s">
        <v>10</v>
      </c>
      <c r="B69" s="3"/>
      <c r="C69" s="3"/>
      <c r="D69" s="3"/>
      <c r="E69" s="3">
        <v>100000</v>
      </c>
      <c r="F69" s="3"/>
      <c r="G69" s="3"/>
      <c r="H69" s="3">
        <v>100000</v>
      </c>
      <c r="I69" t="str">
        <f>IF(VLOOKUP(A69,Resources!B:C,2,FALSE)=0,"",VLOOKUP(A69,Resources!B:C,2,FALSE))</f>
        <v>https://www.sourcewatch.org/index.php/America_First_Policy_Institute</v>
      </c>
    </row>
    <row r="70" spans="1:9" x14ac:dyDescent="0.2">
      <c r="A70" s="7" t="s">
        <v>271</v>
      </c>
      <c r="B70" s="3"/>
      <c r="C70" s="3"/>
      <c r="D70" s="3"/>
      <c r="E70" s="3"/>
      <c r="F70" s="3">
        <v>100000</v>
      </c>
      <c r="G70" s="3"/>
      <c r="H70" s="3">
        <v>100000</v>
      </c>
      <c r="I70" t="str">
        <f>IF(VLOOKUP(A70,Resources!B:C,2,FALSE)=0,"",VLOOKUP(A70,Resources!B:C,2,FALSE))</f>
        <v/>
      </c>
    </row>
    <row r="71" spans="1:9" x14ac:dyDescent="0.2">
      <c r="A71" s="8" t="s">
        <v>10</v>
      </c>
      <c r="B71" s="3"/>
      <c r="C71" s="3"/>
      <c r="D71" s="3"/>
      <c r="E71" s="3"/>
      <c r="F71" s="3">
        <v>100000</v>
      </c>
      <c r="G71" s="3"/>
      <c r="H71" s="3">
        <v>100000</v>
      </c>
      <c r="I71" t="str">
        <f>IF(VLOOKUP(A71,Resources!B:C,2,FALSE)=0,"",VLOOKUP(A71,Resources!B:C,2,FALSE))</f>
        <v>https://www.sourcewatch.org/index.php/America_First_Policy_Institute</v>
      </c>
    </row>
    <row r="72" spans="1:9" x14ac:dyDescent="0.2">
      <c r="A72" s="7" t="s">
        <v>162</v>
      </c>
      <c r="B72" s="3"/>
      <c r="C72" s="3"/>
      <c r="D72" s="3"/>
      <c r="E72" s="3"/>
      <c r="F72" s="3">
        <v>99255</v>
      </c>
      <c r="G72" s="3"/>
      <c r="H72" s="3">
        <v>99255</v>
      </c>
      <c r="I72" t="str">
        <f>IF(VLOOKUP(A72,Resources!B:C,2,FALSE)=0,"",VLOOKUP(A72,Resources!B:C,2,FALSE))</f>
        <v/>
      </c>
    </row>
    <row r="73" spans="1:9" x14ac:dyDescent="0.2">
      <c r="A73" s="8" t="s">
        <v>269</v>
      </c>
      <c r="B73" s="3"/>
      <c r="C73" s="3"/>
      <c r="D73" s="3"/>
      <c r="E73" s="3"/>
      <c r="F73" s="3">
        <v>99255</v>
      </c>
      <c r="G73" s="3"/>
      <c r="H73" s="3">
        <v>99255</v>
      </c>
      <c r="I73" t="str">
        <f>IF(VLOOKUP(A73,Resources!B:C,2,FALSE)=0,"",VLOOKUP(A73,Resources!B:C,2,FALSE))</f>
        <v>https://www.sourcewatch.org/index.php/America_First_Works</v>
      </c>
    </row>
    <row r="74" spans="1:9" x14ac:dyDescent="0.2">
      <c r="A74" s="7" t="s">
        <v>148</v>
      </c>
      <c r="B74" s="3"/>
      <c r="C74" s="3"/>
      <c r="D74" s="3"/>
      <c r="E74" s="3"/>
      <c r="F74" s="3">
        <v>52000</v>
      </c>
      <c r="G74" s="3">
        <v>37000</v>
      </c>
      <c r="H74" s="3">
        <v>89000</v>
      </c>
      <c r="I74" t="str">
        <f>IF(VLOOKUP(A74,Resources!B:C,2,FALSE)=0,"",VLOOKUP(A74,Resources!B:C,2,FALSE))</f>
        <v/>
      </c>
    </row>
    <row r="75" spans="1:9" x14ac:dyDescent="0.2">
      <c r="A75" s="8" t="s">
        <v>310</v>
      </c>
      <c r="B75" s="3"/>
      <c r="C75" s="3"/>
      <c r="D75" s="3"/>
      <c r="E75" s="3"/>
      <c r="F75" s="3">
        <v>52000</v>
      </c>
      <c r="G75" s="3">
        <v>37000</v>
      </c>
      <c r="H75" s="3">
        <v>89000</v>
      </c>
      <c r="I75" t="str">
        <f>IF(VLOOKUP(A75,Resources!B:C,2,FALSE)=0,"",VLOOKUP(A75,Resources!B:C,2,FALSE))</f>
        <v>https://www.sourcewatch.org/index.php/America_First_Policy_Institute</v>
      </c>
    </row>
    <row r="76" spans="1:9" x14ac:dyDescent="0.2">
      <c r="A76" s="7" t="s">
        <v>140</v>
      </c>
      <c r="B76" s="3"/>
      <c r="C76" s="3"/>
      <c r="D76" s="3"/>
      <c r="E76" s="3"/>
      <c r="F76" s="3">
        <v>50000</v>
      </c>
      <c r="G76" s="3">
        <v>25000</v>
      </c>
      <c r="H76" s="3">
        <v>75000</v>
      </c>
      <c r="I76" t="str">
        <f>IF(VLOOKUP(A76,Resources!B:C,2,FALSE)=0,"",VLOOKUP(A76,Resources!B:C,2,FALSE))</f>
        <v/>
      </c>
    </row>
    <row r="77" spans="1:9" x14ac:dyDescent="0.2">
      <c r="A77" s="8" t="s">
        <v>10</v>
      </c>
      <c r="B77" s="3"/>
      <c r="C77" s="3"/>
      <c r="D77" s="3"/>
      <c r="E77" s="3"/>
      <c r="F77" s="3">
        <v>50000</v>
      </c>
      <c r="G77" s="3">
        <v>25000</v>
      </c>
      <c r="H77" s="3">
        <v>75000</v>
      </c>
      <c r="I77" t="str">
        <f>IF(VLOOKUP(A77,Resources!B:C,2,FALSE)=0,"",VLOOKUP(A77,Resources!B:C,2,FALSE))</f>
        <v>https://www.sourcewatch.org/index.php/America_First_Policy_Institute</v>
      </c>
    </row>
    <row r="78" spans="1:9" x14ac:dyDescent="0.2">
      <c r="A78" s="7" t="s">
        <v>91</v>
      </c>
      <c r="B78" s="3"/>
      <c r="C78" s="3"/>
      <c r="D78" s="3"/>
      <c r="E78" s="3">
        <v>25000</v>
      </c>
      <c r="F78" s="3">
        <v>50000</v>
      </c>
      <c r="G78" s="3"/>
      <c r="H78" s="3">
        <v>75000</v>
      </c>
      <c r="I78" t="str">
        <f>IF(VLOOKUP(A78,Resources!B:C,2,FALSE)=0,"",VLOOKUP(A78,Resources!B:C,2,FALSE))</f>
        <v/>
      </c>
    </row>
    <row r="79" spans="1:9" x14ac:dyDescent="0.2">
      <c r="A79" s="8" t="s">
        <v>10</v>
      </c>
      <c r="B79" s="3"/>
      <c r="C79" s="3"/>
      <c r="D79" s="3"/>
      <c r="E79" s="3">
        <v>25000</v>
      </c>
      <c r="F79" s="3">
        <v>50000</v>
      </c>
      <c r="G79" s="3"/>
      <c r="H79" s="3">
        <v>75000</v>
      </c>
      <c r="I79" t="str">
        <f>IF(VLOOKUP(A79,Resources!B:C,2,FALSE)=0,"",VLOOKUP(A79,Resources!B:C,2,FALSE))</f>
        <v>https://www.sourcewatch.org/index.php/America_First_Policy_Institute</v>
      </c>
    </row>
    <row r="80" spans="1:9" x14ac:dyDescent="0.2">
      <c r="A80" s="7" t="s">
        <v>276</v>
      </c>
      <c r="B80" s="3"/>
      <c r="C80" s="3"/>
      <c r="D80" s="3"/>
      <c r="E80" s="3"/>
      <c r="F80" s="3">
        <v>67000</v>
      </c>
      <c r="G80" s="3"/>
      <c r="H80" s="3">
        <v>67000</v>
      </c>
      <c r="I80" t="str">
        <f>IF(VLOOKUP(A80,Resources!B:C,2,FALSE)=0,"",VLOOKUP(A80,Resources!B:C,2,FALSE))</f>
        <v>https://www.sourcewatch.org/index.php?title=DonorsTrust</v>
      </c>
    </row>
    <row r="81" spans="1:9" x14ac:dyDescent="0.2">
      <c r="A81" s="8" t="s">
        <v>10</v>
      </c>
      <c r="B81" s="3"/>
      <c r="C81" s="3"/>
      <c r="D81" s="3"/>
      <c r="E81" s="3"/>
      <c r="F81" s="3">
        <v>67000</v>
      </c>
      <c r="G81" s="3"/>
      <c r="H81" s="3">
        <v>67000</v>
      </c>
      <c r="I81" t="str">
        <f>IF(VLOOKUP(A81,Resources!B:C,2,FALSE)=0,"",VLOOKUP(A81,Resources!B:C,2,FALSE))</f>
        <v>https://www.sourcewatch.org/index.php/America_First_Policy_Institute</v>
      </c>
    </row>
    <row r="82" spans="1:9" x14ac:dyDescent="0.2">
      <c r="A82" s="7" t="s">
        <v>282</v>
      </c>
      <c r="B82" s="3"/>
      <c r="C82" s="3"/>
      <c r="D82" s="3"/>
      <c r="E82" s="3"/>
      <c r="F82" s="3">
        <v>10000</v>
      </c>
      <c r="G82" s="3">
        <v>50000</v>
      </c>
      <c r="H82" s="3">
        <v>60000</v>
      </c>
      <c r="I82" t="str">
        <f>IF(VLOOKUP(A82,Resources!B:C,2,FALSE)=0,"",VLOOKUP(A82,Resources!B:C,2,FALSE))</f>
        <v/>
      </c>
    </row>
    <row r="83" spans="1:9" x14ac:dyDescent="0.2">
      <c r="A83" s="8" t="s">
        <v>10</v>
      </c>
      <c r="B83" s="3"/>
      <c r="C83" s="3"/>
      <c r="D83" s="3"/>
      <c r="E83" s="3"/>
      <c r="F83" s="3">
        <v>10000</v>
      </c>
      <c r="G83" s="3">
        <v>50000</v>
      </c>
      <c r="H83" s="3">
        <v>60000</v>
      </c>
      <c r="I83" t="str">
        <f>IF(VLOOKUP(A83,Resources!B:C,2,FALSE)=0,"",VLOOKUP(A83,Resources!B:C,2,FALSE))</f>
        <v>https://www.sourcewatch.org/index.php/America_First_Policy_Institute</v>
      </c>
    </row>
    <row r="84" spans="1:9" x14ac:dyDescent="0.2">
      <c r="A84" s="7" t="s">
        <v>283</v>
      </c>
      <c r="B84" s="3"/>
      <c r="C84" s="3"/>
      <c r="D84" s="3"/>
      <c r="E84" s="3"/>
      <c r="F84" s="3">
        <v>50000</v>
      </c>
      <c r="G84" s="3"/>
      <c r="H84" s="3">
        <v>50000</v>
      </c>
      <c r="I84" t="str">
        <f>IF(VLOOKUP(A84,Resources!B:C,2,FALSE)=0,"",VLOOKUP(A84,Resources!B:C,2,FALSE))</f>
        <v/>
      </c>
    </row>
    <row r="85" spans="1:9" x14ac:dyDescent="0.2">
      <c r="A85" s="8" t="s">
        <v>10</v>
      </c>
      <c r="B85" s="3"/>
      <c r="C85" s="3"/>
      <c r="D85" s="3"/>
      <c r="E85" s="3"/>
      <c r="F85" s="3">
        <v>50000</v>
      </c>
      <c r="G85" s="3"/>
      <c r="H85" s="3">
        <v>50000</v>
      </c>
      <c r="I85" t="str">
        <f>IF(VLOOKUP(A85,Resources!B:C,2,FALSE)=0,"",VLOOKUP(A85,Resources!B:C,2,FALSE))</f>
        <v>https://www.sourcewatch.org/index.php/America_First_Policy_Institute</v>
      </c>
    </row>
    <row r="86" spans="1:9" x14ac:dyDescent="0.2">
      <c r="A86" s="7" t="s">
        <v>56</v>
      </c>
      <c r="B86" s="3"/>
      <c r="C86" s="3"/>
      <c r="D86" s="3"/>
      <c r="E86" s="3"/>
      <c r="F86" s="3">
        <v>50000</v>
      </c>
      <c r="G86" s="3"/>
      <c r="H86" s="3">
        <v>50000</v>
      </c>
      <c r="I86" t="str">
        <f>IF(VLOOKUP(A86,Resources!B:C,2,FALSE)=0,"",VLOOKUP(A86,Resources!B:C,2,FALSE))</f>
        <v/>
      </c>
    </row>
    <row r="87" spans="1:9" x14ac:dyDescent="0.2">
      <c r="A87" s="8" t="s">
        <v>310</v>
      </c>
      <c r="B87" s="3"/>
      <c r="C87" s="3"/>
      <c r="D87" s="3"/>
      <c r="E87" s="3"/>
      <c r="F87" s="3">
        <v>50000</v>
      </c>
      <c r="G87" s="3"/>
      <c r="H87" s="3">
        <v>50000</v>
      </c>
      <c r="I87" t="str">
        <f>IF(VLOOKUP(A87,Resources!B:C,2,FALSE)=0,"",VLOOKUP(A87,Resources!B:C,2,FALSE))</f>
        <v>https://www.sourcewatch.org/index.php/America_First_Policy_Institute</v>
      </c>
    </row>
    <row r="88" spans="1:9" x14ac:dyDescent="0.2">
      <c r="A88" s="7" t="s">
        <v>70</v>
      </c>
      <c r="B88" s="3"/>
      <c r="C88" s="3"/>
      <c r="D88" s="3"/>
      <c r="E88" s="3"/>
      <c r="F88" s="3"/>
      <c r="G88" s="3">
        <v>50000</v>
      </c>
      <c r="H88" s="3">
        <v>50000</v>
      </c>
      <c r="I88" t="str">
        <f>IF(VLOOKUP(A88,Resources!B:C,2,FALSE)=0,"",VLOOKUP(A88,Resources!B:C,2,FALSE))</f>
        <v/>
      </c>
    </row>
    <row r="89" spans="1:9" x14ac:dyDescent="0.2">
      <c r="A89" s="8" t="s">
        <v>10</v>
      </c>
      <c r="B89" s="3"/>
      <c r="C89" s="3"/>
      <c r="D89" s="3"/>
      <c r="E89" s="3"/>
      <c r="F89" s="3"/>
      <c r="G89" s="3">
        <v>50000</v>
      </c>
      <c r="H89" s="3">
        <v>50000</v>
      </c>
      <c r="I89" t="str">
        <f>IF(VLOOKUP(A89,Resources!B:C,2,FALSE)=0,"",VLOOKUP(A89,Resources!B:C,2,FALSE))</f>
        <v>https://www.sourcewatch.org/index.php/America_First_Policy_Institute</v>
      </c>
    </row>
    <row r="90" spans="1:9" x14ac:dyDescent="0.2">
      <c r="A90" s="7" t="s">
        <v>21</v>
      </c>
      <c r="B90" s="3"/>
      <c r="C90" s="3"/>
      <c r="D90" s="3"/>
      <c r="E90" s="3">
        <v>40000</v>
      </c>
      <c r="F90" s="3"/>
      <c r="G90" s="3"/>
      <c r="H90" s="3">
        <v>40000</v>
      </c>
      <c r="I90" t="str">
        <f>IF(VLOOKUP(A90,Resources!B:C,2,FALSE)=0,"",VLOOKUP(A90,Resources!B:C,2,FALSE))</f>
        <v/>
      </c>
    </row>
    <row r="91" spans="1:9" x14ac:dyDescent="0.2">
      <c r="A91" s="8" t="s">
        <v>10</v>
      </c>
      <c r="B91" s="3"/>
      <c r="C91" s="3"/>
      <c r="D91" s="3"/>
      <c r="E91" s="3">
        <v>40000</v>
      </c>
      <c r="F91" s="3"/>
      <c r="G91" s="3"/>
      <c r="H91" s="3">
        <v>40000</v>
      </c>
      <c r="I91" t="str">
        <f>IF(VLOOKUP(A91,Resources!B:C,2,FALSE)=0,"",VLOOKUP(A91,Resources!B:C,2,FALSE))</f>
        <v>https://www.sourcewatch.org/index.php/America_First_Policy_Institute</v>
      </c>
    </row>
    <row r="92" spans="1:9" x14ac:dyDescent="0.2">
      <c r="A92" s="7" t="s">
        <v>34</v>
      </c>
      <c r="B92" s="3"/>
      <c r="C92" s="3"/>
      <c r="D92" s="3"/>
      <c r="E92" s="3"/>
      <c r="F92" s="3"/>
      <c r="G92" s="3">
        <v>25000</v>
      </c>
      <c r="H92" s="3">
        <v>25000</v>
      </c>
      <c r="I92" t="str">
        <f>IF(VLOOKUP(A92,Resources!B:C,2,FALSE)=0,"",VLOOKUP(A92,Resources!B:C,2,FALSE))</f>
        <v/>
      </c>
    </row>
    <row r="93" spans="1:9" x14ac:dyDescent="0.2">
      <c r="A93" s="8" t="s">
        <v>10</v>
      </c>
      <c r="B93" s="3"/>
      <c r="C93" s="3"/>
      <c r="D93" s="3"/>
      <c r="E93" s="3"/>
      <c r="F93" s="3"/>
      <c r="G93" s="3">
        <v>25000</v>
      </c>
      <c r="H93" s="3">
        <v>25000</v>
      </c>
      <c r="I93" t="str">
        <f>IF(VLOOKUP(A93,Resources!B:C,2,FALSE)=0,"",VLOOKUP(A93,Resources!B:C,2,FALSE))</f>
        <v>https://www.sourcewatch.org/index.php/America_First_Policy_Institute</v>
      </c>
    </row>
    <row r="94" spans="1:9" x14ac:dyDescent="0.2">
      <c r="A94" s="7" t="s">
        <v>122</v>
      </c>
      <c r="B94" s="3"/>
      <c r="C94" s="3"/>
      <c r="D94" s="3"/>
      <c r="E94" s="3"/>
      <c r="F94" s="3">
        <v>25000</v>
      </c>
      <c r="G94" s="3"/>
      <c r="H94" s="3">
        <v>25000</v>
      </c>
      <c r="I94" t="str">
        <f>IF(VLOOKUP(A94,Resources!B:C,2,FALSE)=0,"",VLOOKUP(A94,Resources!B:C,2,FALSE))</f>
        <v>https://www.sourcewatch.org/index.php?title=Randolph_Foundation</v>
      </c>
    </row>
    <row r="95" spans="1:9" x14ac:dyDescent="0.2">
      <c r="A95" s="8" t="s">
        <v>10</v>
      </c>
      <c r="B95" s="3"/>
      <c r="C95" s="3"/>
      <c r="D95" s="3"/>
      <c r="E95" s="3"/>
      <c r="F95" s="3">
        <v>25000</v>
      </c>
      <c r="G95" s="3"/>
      <c r="H95" s="3">
        <v>25000</v>
      </c>
      <c r="I95" t="str">
        <f>IF(VLOOKUP(A95,Resources!B:C,2,FALSE)=0,"",VLOOKUP(A95,Resources!B:C,2,FALSE))</f>
        <v>https://www.sourcewatch.org/index.php/America_First_Policy_Institute</v>
      </c>
    </row>
    <row r="96" spans="1:9" x14ac:dyDescent="0.2">
      <c r="A96" s="7" t="s">
        <v>74</v>
      </c>
      <c r="B96" s="3"/>
      <c r="C96" s="3"/>
      <c r="D96" s="3"/>
      <c r="E96" s="3">
        <v>25000</v>
      </c>
      <c r="F96" s="3"/>
      <c r="G96" s="3"/>
      <c r="H96" s="3">
        <v>25000</v>
      </c>
      <c r="I96" t="str">
        <f>IF(VLOOKUP(A96,Resources!B:C,2,FALSE)=0,"",VLOOKUP(A96,Resources!B:C,2,FALSE))</f>
        <v/>
      </c>
    </row>
    <row r="97" spans="1:9" x14ac:dyDescent="0.2">
      <c r="A97" s="8" t="s">
        <v>10</v>
      </c>
      <c r="B97" s="3"/>
      <c r="C97" s="3"/>
      <c r="D97" s="3"/>
      <c r="E97" s="3">
        <v>25000</v>
      </c>
      <c r="F97" s="3"/>
      <c r="G97" s="3"/>
      <c r="H97" s="3">
        <v>25000</v>
      </c>
      <c r="I97" t="str">
        <f>IF(VLOOKUP(A97,Resources!B:C,2,FALSE)=0,"",VLOOKUP(A97,Resources!B:C,2,FALSE))</f>
        <v>https://www.sourcewatch.org/index.php/America_First_Policy_Institute</v>
      </c>
    </row>
    <row r="98" spans="1:9" x14ac:dyDescent="0.2">
      <c r="A98" s="7" t="s">
        <v>270</v>
      </c>
      <c r="B98" s="3"/>
      <c r="C98" s="3"/>
      <c r="D98" s="3"/>
      <c r="E98" s="3">
        <v>15000</v>
      </c>
      <c r="F98" s="3"/>
      <c r="G98" s="3"/>
      <c r="H98" s="3">
        <v>15000</v>
      </c>
      <c r="I98" t="str">
        <f>IF(VLOOKUP(A98,Resources!B:C,2,FALSE)=0,"",VLOOKUP(A98,Resources!B:C,2,FALSE))</f>
        <v/>
      </c>
    </row>
    <row r="99" spans="1:9" x14ac:dyDescent="0.2">
      <c r="A99" s="8" t="s">
        <v>10</v>
      </c>
      <c r="B99" s="3"/>
      <c r="C99" s="3"/>
      <c r="D99" s="3"/>
      <c r="E99" s="3">
        <v>15000</v>
      </c>
      <c r="F99" s="3"/>
      <c r="G99" s="3"/>
      <c r="H99" s="3">
        <v>15000</v>
      </c>
      <c r="I99" t="str">
        <f>IF(VLOOKUP(A99,Resources!B:C,2,FALSE)=0,"",VLOOKUP(A99,Resources!B:C,2,FALSE))</f>
        <v>https://www.sourcewatch.org/index.php/America_First_Policy_Institute</v>
      </c>
    </row>
    <row r="100" spans="1:9" x14ac:dyDescent="0.2">
      <c r="A100" s="7" t="s">
        <v>58</v>
      </c>
      <c r="B100" s="3"/>
      <c r="C100" s="3"/>
      <c r="D100" s="3"/>
      <c r="E100" s="3"/>
      <c r="F100" s="3">
        <v>10000</v>
      </c>
      <c r="G100" s="3"/>
      <c r="H100" s="3">
        <v>10000</v>
      </c>
      <c r="I100" t="str">
        <f>IF(VLOOKUP(A100,Resources!B:C,2,FALSE)=0,"",VLOOKUP(A100,Resources!B:C,2,FALSE))</f>
        <v/>
      </c>
    </row>
    <row r="101" spans="1:9" x14ac:dyDescent="0.2">
      <c r="A101" s="8" t="s">
        <v>10</v>
      </c>
      <c r="B101" s="3"/>
      <c r="C101" s="3"/>
      <c r="D101" s="3"/>
      <c r="E101" s="3"/>
      <c r="F101" s="3">
        <v>10000</v>
      </c>
      <c r="G101" s="3"/>
      <c r="H101" s="3">
        <v>10000</v>
      </c>
      <c r="I101" t="str">
        <f>IF(VLOOKUP(A101,Resources!B:C,2,FALSE)=0,"",VLOOKUP(A101,Resources!B:C,2,FALSE))</f>
        <v>https://www.sourcewatch.org/index.php/America_First_Policy_Institute</v>
      </c>
    </row>
    <row r="102" spans="1:9" x14ac:dyDescent="0.2">
      <c r="A102" s="7" t="s">
        <v>284</v>
      </c>
      <c r="B102" s="3"/>
      <c r="C102" s="3"/>
      <c r="D102" s="3"/>
      <c r="E102" s="3"/>
      <c r="F102" s="3">
        <v>10000</v>
      </c>
      <c r="G102" s="3"/>
      <c r="H102" s="3">
        <v>10000</v>
      </c>
      <c r="I102" t="str">
        <f>IF(VLOOKUP(A102,Resources!B:C,2,FALSE)=0,"",VLOOKUP(A102,Resources!B:C,2,FALSE))</f>
        <v>https://www.sourcewatch.org/index.php/T_Rowe_Price</v>
      </c>
    </row>
    <row r="103" spans="1:9" x14ac:dyDescent="0.2">
      <c r="A103" s="8" t="s">
        <v>10</v>
      </c>
      <c r="B103" s="3"/>
      <c r="C103" s="3"/>
      <c r="D103" s="3"/>
      <c r="E103" s="3"/>
      <c r="F103" s="3">
        <v>10000</v>
      </c>
      <c r="G103" s="3"/>
      <c r="H103" s="3">
        <v>10000</v>
      </c>
      <c r="I103" t="str">
        <f>IF(VLOOKUP(A103,Resources!B:C,2,FALSE)=0,"",VLOOKUP(A103,Resources!B:C,2,FALSE))</f>
        <v>https://www.sourcewatch.org/index.php/America_First_Policy_Institute</v>
      </c>
    </row>
    <row r="104" spans="1:9" x14ac:dyDescent="0.2">
      <c r="A104" s="7" t="s">
        <v>119</v>
      </c>
      <c r="B104" s="3"/>
      <c r="C104" s="3"/>
      <c r="D104" s="3"/>
      <c r="E104" s="3"/>
      <c r="F104" s="3">
        <v>7500</v>
      </c>
      <c r="G104" s="3"/>
      <c r="H104" s="3">
        <v>7500</v>
      </c>
      <c r="I104" t="str">
        <f>IF(VLOOKUP(A104,Resources!B:C,2,FALSE)=0,"",VLOOKUP(A104,Resources!B:C,2,FALSE))</f>
        <v/>
      </c>
    </row>
    <row r="105" spans="1:9" x14ac:dyDescent="0.2">
      <c r="A105" s="8" t="s">
        <v>10</v>
      </c>
      <c r="B105" s="3"/>
      <c r="C105" s="3"/>
      <c r="D105" s="3"/>
      <c r="E105" s="3"/>
      <c r="F105" s="3">
        <v>7500</v>
      </c>
      <c r="G105" s="3"/>
      <c r="H105" s="3">
        <v>7500</v>
      </c>
      <c r="I105" t="str">
        <f>IF(VLOOKUP(A105,Resources!B:C,2,FALSE)=0,"",VLOOKUP(A105,Resources!B:C,2,FALSE))</f>
        <v>https://www.sourcewatch.org/index.php/America_First_Policy_Institute</v>
      </c>
    </row>
    <row r="106" spans="1:9" x14ac:dyDescent="0.2">
      <c r="A106" s="7" t="s">
        <v>9</v>
      </c>
      <c r="B106" s="3"/>
      <c r="C106" s="3"/>
      <c r="D106" s="3"/>
      <c r="E106" s="3"/>
      <c r="F106" s="3">
        <v>5000</v>
      </c>
      <c r="G106" s="3"/>
      <c r="H106" s="3">
        <v>5000</v>
      </c>
      <c r="I106" t="str">
        <f>IF(VLOOKUP(A106,Resources!B:C,2,FALSE)=0,"",VLOOKUP(A106,Resources!B:C,2,FALSE))</f>
        <v/>
      </c>
    </row>
    <row r="107" spans="1:9" x14ac:dyDescent="0.2">
      <c r="A107" s="8" t="s">
        <v>10</v>
      </c>
      <c r="B107" s="3"/>
      <c r="C107" s="3"/>
      <c r="D107" s="3"/>
      <c r="E107" s="3"/>
      <c r="F107" s="3">
        <v>5000</v>
      </c>
      <c r="G107" s="3"/>
      <c r="H107" s="3">
        <v>5000</v>
      </c>
      <c r="I107" t="str">
        <f>IF(VLOOKUP(A107,Resources!B:C,2,FALSE)=0,"",VLOOKUP(A107,Resources!B:C,2,FALSE))</f>
        <v>https://www.sourcewatch.org/index.php/America_First_Policy_Institute</v>
      </c>
    </row>
    <row r="108" spans="1:9" x14ac:dyDescent="0.2">
      <c r="A108" s="7" t="s">
        <v>275</v>
      </c>
      <c r="B108" s="3"/>
      <c r="C108" s="3"/>
      <c r="D108" s="3"/>
      <c r="E108" s="3">
        <v>5000</v>
      </c>
      <c r="F108" s="3"/>
      <c r="G108" s="3"/>
      <c r="H108" s="3">
        <v>5000</v>
      </c>
      <c r="I108" t="str">
        <f>IF(VLOOKUP(A108,Resources!B:C,2,FALSE)=0,"",VLOOKUP(A108,Resources!B:C,2,FALSE))</f>
        <v/>
      </c>
    </row>
    <row r="109" spans="1:9" x14ac:dyDescent="0.2">
      <c r="A109" s="8" t="s">
        <v>10</v>
      </c>
      <c r="B109" s="3"/>
      <c r="C109" s="3"/>
      <c r="D109" s="3"/>
      <c r="E109" s="3">
        <v>5000</v>
      </c>
      <c r="F109" s="3"/>
      <c r="G109" s="3"/>
      <c r="H109" s="3">
        <v>5000</v>
      </c>
      <c r="I109" t="str">
        <f>IF(VLOOKUP(A109,Resources!B:C,2,FALSE)=0,"",VLOOKUP(A109,Resources!B:C,2,FALSE))</f>
        <v>https://www.sourcewatch.org/index.php/America_First_Policy_Institute</v>
      </c>
    </row>
    <row r="110" spans="1:9" x14ac:dyDescent="0.2">
      <c r="A110" s="7" t="s">
        <v>114</v>
      </c>
      <c r="B110" s="3"/>
      <c r="C110" s="3"/>
      <c r="D110" s="3"/>
      <c r="E110" s="3"/>
      <c r="F110" s="3"/>
      <c r="G110" s="3">
        <v>5000</v>
      </c>
      <c r="H110" s="3">
        <v>5000</v>
      </c>
      <c r="I110" t="str">
        <f>IF(VLOOKUP(A110,Resources!B:C,2,FALSE)=0,"",VLOOKUP(A110,Resources!B:C,2,FALSE))</f>
        <v/>
      </c>
    </row>
    <row r="111" spans="1:9" x14ac:dyDescent="0.2">
      <c r="A111" s="8" t="s">
        <v>10</v>
      </c>
      <c r="B111" s="3"/>
      <c r="C111" s="3"/>
      <c r="D111" s="3"/>
      <c r="E111" s="3"/>
      <c r="F111" s="3"/>
      <c r="G111" s="3">
        <v>5000</v>
      </c>
      <c r="H111" s="3">
        <v>5000</v>
      </c>
      <c r="I111" t="str">
        <f>IF(VLOOKUP(A111,Resources!B:C,2,FALSE)=0,"",VLOOKUP(A111,Resources!B:C,2,FALSE))</f>
        <v>https://www.sourcewatch.org/index.php/America_First_Policy_Institute</v>
      </c>
    </row>
    <row r="112" spans="1:9" x14ac:dyDescent="0.2">
      <c r="A112" s="7" t="s">
        <v>125</v>
      </c>
      <c r="B112" s="3"/>
      <c r="C112" s="3"/>
      <c r="D112" s="3"/>
      <c r="E112" s="3"/>
      <c r="F112" s="3">
        <v>1500</v>
      </c>
      <c r="G112" s="3"/>
      <c r="H112" s="3">
        <v>1500</v>
      </c>
      <c r="I112" t="str">
        <f>IF(VLOOKUP(A112,Resources!B:C,2,FALSE)=0,"",VLOOKUP(A112,Resources!B:C,2,FALSE))</f>
        <v/>
      </c>
    </row>
    <row r="113" spans="1:9" x14ac:dyDescent="0.2">
      <c r="A113" s="8" t="s">
        <v>10</v>
      </c>
      <c r="B113" s="3"/>
      <c r="C113" s="3"/>
      <c r="D113" s="3"/>
      <c r="E113" s="3"/>
      <c r="F113" s="3">
        <v>1500</v>
      </c>
      <c r="G113" s="3"/>
      <c r="H113" s="3">
        <v>1500</v>
      </c>
      <c r="I113" t="str">
        <f>IF(VLOOKUP(A113,Resources!B:C,2,FALSE)=0,"",VLOOKUP(A113,Resources!B:C,2,FALSE))</f>
        <v>https://www.sourcewatch.org/index.php/America_First_Policy_Institute</v>
      </c>
    </row>
    <row r="114" spans="1:9" x14ac:dyDescent="0.2">
      <c r="A114" s="7" t="s">
        <v>94</v>
      </c>
      <c r="B114" s="3"/>
      <c r="C114" s="3"/>
      <c r="D114" s="3"/>
      <c r="E114" s="3"/>
      <c r="F114" s="3"/>
      <c r="G114" s="3">
        <v>1000</v>
      </c>
      <c r="H114" s="3">
        <v>1000</v>
      </c>
      <c r="I114" t="str">
        <f>IF(VLOOKUP(A114,Resources!B:C,2,FALSE)=0,"",VLOOKUP(A114,Resources!B:C,2,FALSE))</f>
        <v/>
      </c>
    </row>
    <row r="115" spans="1:9" x14ac:dyDescent="0.2">
      <c r="A115" s="8" t="s">
        <v>10</v>
      </c>
      <c r="B115" s="3"/>
      <c r="C115" s="3"/>
      <c r="D115" s="3"/>
      <c r="E115" s="3"/>
      <c r="F115" s="3"/>
      <c r="G115" s="3">
        <v>1000</v>
      </c>
      <c r="H115" s="3">
        <v>1000</v>
      </c>
      <c r="I115" t="str">
        <f>IF(VLOOKUP(A115,Resources!B:C,2,FALSE)=0,"",VLOOKUP(A115,Resources!B:C,2,FALSE))</f>
        <v>https://www.sourcewatch.org/index.php/America_First_Policy_Institute</v>
      </c>
    </row>
    <row r="116" spans="1:9" x14ac:dyDescent="0.2">
      <c r="A116" s="7" t="s">
        <v>117</v>
      </c>
      <c r="B116" s="3"/>
      <c r="C116" s="3"/>
      <c r="D116" s="3"/>
      <c r="E116" s="3"/>
      <c r="F116" s="3">
        <v>1000</v>
      </c>
      <c r="G116" s="3"/>
      <c r="H116" s="3">
        <v>1000</v>
      </c>
      <c r="I116" t="str">
        <f>IF(VLOOKUP(A116,Resources!B:C,2,FALSE)=0,"",VLOOKUP(A116,Resources!B:C,2,FALSE))</f>
        <v/>
      </c>
    </row>
    <row r="117" spans="1:9" x14ac:dyDescent="0.2">
      <c r="A117" s="8" t="s">
        <v>10</v>
      </c>
      <c r="B117" s="3"/>
      <c r="C117" s="3"/>
      <c r="D117" s="3"/>
      <c r="E117" s="3"/>
      <c r="F117" s="3">
        <v>1000</v>
      </c>
      <c r="G117" s="3"/>
      <c r="H117" s="3">
        <v>1000</v>
      </c>
      <c r="I117" t="str">
        <f>IF(VLOOKUP(A117,Resources!B:C,2,FALSE)=0,"",VLOOKUP(A117,Resources!B:C,2,FALSE))</f>
        <v>https://www.sourcewatch.org/index.php/America_First_Policy_Institute</v>
      </c>
    </row>
    <row r="118" spans="1:9" x14ac:dyDescent="0.2">
      <c r="A118" s="7" t="s">
        <v>15</v>
      </c>
      <c r="B118" s="3"/>
      <c r="C118" s="3"/>
      <c r="D118" s="3"/>
      <c r="E118" s="3">
        <v>500</v>
      </c>
      <c r="F118" s="3"/>
      <c r="G118" s="3"/>
      <c r="H118" s="3">
        <v>500</v>
      </c>
      <c r="I118" t="str">
        <f>IF(VLOOKUP(A118,Resources!B:C,2,FALSE)=0,"",VLOOKUP(A118,Resources!B:C,2,FALSE))</f>
        <v/>
      </c>
    </row>
    <row r="119" spans="1:9" x14ac:dyDescent="0.2">
      <c r="A119" s="8" t="s">
        <v>10</v>
      </c>
      <c r="B119" s="3"/>
      <c r="C119" s="3"/>
      <c r="D119" s="3"/>
      <c r="E119" s="3">
        <v>500</v>
      </c>
      <c r="F119" s="3"/>
      <c r="G119" s="3"/>
      <c r="H119" s="3">
        <v>500</v>
      </c>
      <c r="I119" t="str">
        <f>IF(VLOOKUP(A119,Resources!B:C,2,FALSE)=0,"",VLOOKUP(A119,Resources!B:C,2,FALSE))</f>
        <v>https://www.sourcewatch.org/index.php/America_First_Policy_Institute</v>
      </c>
    </row>
    <row r="120" spans="1:9" x14ac:dyDescent="0.2">
      <c r="A120" s="7" t="s">
        <v>49</v>
      </c>
      <c r="B120" s="3"/>
      <c r="C120" s="3"/>
      <c r="D120" s="3"/>
      <c r="E120" s="3"/>
      <c r="F120" s="3"/>
      <c r="G120" s="3">
        <v>250</v>
      </c>
      <c r="H120" s="3">
        <v>250</v>
      </c>
      <c r="I120" t="str">
        <f>IF(VLOOKUP(A120,Resources!B:C,2,FALSE)=0,"",VLOOKUP(A120,Resources!B:C,2,FALSE))</f>
        <v/>
      </c>
    </row>
    <row r="121" spans="1:9" x14ac:dyDescent="0.2">
      <c r="A121" s="8" t="s">
        <v>10</v>
      </c>
      <c r="B121" s="3"/>
      <c r="C121" s="3"/>
      <c r="D121" s="3"/>
      <c r="E121" s="3"/>
      <c r="F121" s="3"/>
      <c r="G121" s="3">
        <v>250</v>
      </c>
      <c r="H121" s="3">
        <v>250</v>
      </c>
      <c r="I121" t="str">
        <f>IF(VLOOKUP(A121,Resources!B:C,2,FALSE)=0,"",VLOOKUP(A121,Resources!B:C,2,FALSE))</f>
        <v>https://www.sourcewatch.org/index.php/America_First_Policy_Institute</v>
      </c>
    </row>
    <row r="122" spans="1:9" x14ac:dyDescent="0.2">
      <c r="A122" s="7" t="s">
        <v>279</v>
      </c>
      <c r="B122" s="3"/>
      <c r="C122" s="3"/>
      <c r="D122" s="3"/>
      <c r="E122" s="3"/>
      <c r="F122" s="3">
        <v>150</v>
      </c>
      <c r="G122" s="3"/>
      <c r="H122" s="3">
        <v>150</v>
      </c>
      <c r="I122" t="str">
        <f>IF(VLOOKUP(A122,Resources!B:C,2,FALSE)=0,"",VLOOKUP(A122,Resources!B:C,2,FALSE))</f>
        <v/>
      </c>
    </row>
    <row r="123" spans="1:9" x14ac:dyDescent="0.2">
      <c r="A123" s="8" t="s">
        <v>10</v>
      </c>
      <c r="B123" s="3"/>
      <c r="C123" s="3"/>
      <c r="D123" s="3"/>
      <c r="E123" s="3"/>
      <c r="F123" s="3">
        <v>150</v>
      </c>
      <c r="G123" s="3"/>
      <c r="H123" s="3">
        <v>150</v>
      </c>
      <c r="I123" t="str">
        <f>IF(VLOOKUP(A123,Resources!B:C,2,FALSE)=0,"",VLOOKUP(A123,Resources!B:C,2,FALSE))</f>
        <v>https://www.sourcewatch.org/index.php/America_First_Policy_Institute</v>
      </c>
    </row>
    <row r="124" spans="1:9" x14ac:dyDescent="0.2">
      <c r="A124" s="7" t="s">
        <v>277</v>
      </c>
      <c r="B124" s="3"/>
      <c r="C124" s="3"/>
      <c r="D124" s="3"/>
      <c r="E124" s="3"/>
      <c r="F124" s="3"/>
      <c r="G124" s="3">
        <v>100</v>
      </c>
      <c r="H124" s="3">
        <v>100</v>
      </c>
      <c r="I124" t="str">
        <f>IF(VLOOKUP(A124,Resources!B:C,2,FALSE)=0,"",VLOOKUP(A124,Resources!B:C,2,FALSE))</f>
        <v/>
      </c>
    </row>
    <row r="125" spans="1:9" x14ac:dyDescent="0.2">
      <c r="A125" s="8" t="s">
        <v>10</v>
      </c>
      <c r="B125" s="3"/>
      <c r="C125" s="3"/>
      <c r="D125" s="3"/>
      <c r="E125" s="3"/>
      <c r="F125" s="3"/>
      <c r="G125" s="3">
        <v>100</v>
      </c>
      <c r="H125" s="3">
        <v>100</v>
      </c>
      <c r="I125" t="str">
        <f>IF(VLOOKUP(A125,Resources!B:C,2,FALSE)=0,"",VLOOKUP(A125,Resources!B:C,2,FALSE))</f>
        <v>https://www.sourcewatch.org/index.php/America_First_Policy_Institute</v>
      </c>
    </row>
    <row r="126" spans="1:9" x14ac:dyDescent="0.2">
      <c r="A126" s="7" t="s">
        <v>281</v>
      </c>
      <c r="B126" s="3"/>
      <c r="C126" s="3"/>
      <c r="D126" s="3"/>
      <c r="E126" s="3"/>
      <c r="F126" s="3">
        <v>50</v>
      </c>
      <c r="G126" s="3"/>
      <c r="H126" s="3">
        <v>50</v>
      </c>
      <c r="I126" t="str">
        <f>IF(VLOOKUP(A126,Resources!B:C,2,FALSE)=0,"",VLOOKUP(A126,Resources!B:C,2,FALSE))</f>
        <v/>
      </c>
    </row>
    <row r="127" spans="1:9" x14ac:dyDescent="0.2">
      <c r="A127" s="8" t="s">
        <v>10</v>
      </c>
      <c r="B127" s="3"/>
      <c r="C127" s="3"/>
      <c r="D127" s="3"/>
      <c r="E127" s="3"/>
      <c r="F127" s="3">
        <v>50</v>
      </c>
      <c r="G127" s="3"/>
      <c r="H127" s="3">
        <v>50</v>
      </c>
      <c r="I127" t="str">
        <f>IF(VLOOKUP(A127,Resources!B:C,2,FALSE)=0,"",VLOOKUP(A127,Resources!B:C,2,FALSE))</f>
        <v>https://www.sourcewatch.org/index.php/America_First_Policy_Institute</v>
      </c>
    </row>
    <row r="128" spans="1:9" x14ac:dyDescent="0.2">
      <c r="A128" s="7" t="s">
        <v>315</v>
      </c>
      <c r="B128" s="3">
        <v>2625000</v>
      </c>
      <c r="C128" s="3">
        <v>1100000</v>
      </c>
      <c r="D128" s="3">
        <v>21305000</v>
      </c>
      <c r="E128" s="3">
        <v>7247601</v>
      </c>
      <c r="F128" s="3">
        <v>10043285</v>
      </c>
      <c r="G128" s="3">
        <v>5632950</v>
      </c>
      <c r="H128" s="3">
        <v>47953836</v>
      </c>
    </row>
    <row r="129" spans="1:8" x14ac:dyDescent="0.2">
      <c r="A129" s="7"/>
      <c r="B129" s="3"/>
      <c r="C129" s="3"/>
      <c r="D129" s="3"/>
      <c r="E129" s="3"/>
      <c r="F129" s="3"/>
      <c r="G129" s="3"/>
      <c r="H129" s="3"/>
    </row>
    <row r="130" spans="1:8" ht="27" x14ac:dyDescent="0.35">
      <c r="A130" s="4" t="s">
        <v>307</v>
      </c>
    </row>
    <row r="131" spans="1:8" x14ac:dyDescent="0.2">
      <c r="A131" s="6" t="s">
        <v>316</v>
      </c>
      <c r="B131" s="6" t="s">
        <v>318</v>
      </c>
    </row>
    <row r="132" spans="1:8" x14ac:dyDescent="0.2">
      <c r="A132" s="6" t="s">
        <v>317</v>
      </c>
      <c r="B132">
        <v>2018</v>
      </c>
      <c r="C132">
        <v>2019</v>
      </c>
      <c r="D132">
        <v>2020</v>
      </c>
      <c r="E132">
        <v>2021</v>
      </c>
      <c r="F132">
        <v>2022</v>
      </c>
      <c r="G132" t="s">
        <v>315</v>
      </c>
      <c r="H132" s="14" t="s">
        <v>244</v>
      </c>
    </row>
    <row r="133" spans="1:8" x14ac:dyDescent="0.2">
      <c r="A133" s="7" t="s">
        <v>295</v>
      </c>
      <c r="B133" s="3">
        <v>1188000</v>
      </c>
      <c r="C133" s="3">
        <v>2435000</v>
      </c>
      <c r="D133" s="3">
        <v>38384000</v>
      </c>
      <c r="E133" s="3">
        <v>8280200</v>
      </c>
      <c r="F133" s="3">
        <v>2110000</v>
      </c>
      <c r="G133" s="3">
        <v>52397200</v>
      </c>
      <c r="H133" t="str">
        <f>IF(VLOOKUP(A133,Resources!B:C,2,FALSE)=0,"",VLOOKUP(A133,Resources!B:C,2,FALSE))</f>
        <v>https://www.sourcewatch.org/index.php/America_First_Works</v>
      </c>
    </row>
    <row r="134" spans="1:8" x14ac:dyDescent="0.2">
      <c r="A134" s="8" t="s">
        <v>297</v>
      </c>
      <c r="B134" s="3"/>
      <c r="C134" s="3"/>
      <c r="D134" s="3">
        <v>20305000</v>
      </c>
      <c r="E134" s="3">
        <v>1750000</v>
      </c>
      <c r="F134" s="3"/>
      <c r="G134" s="3">
        <v>22055000</v>
      </c>
      <c r="H134" t="str">
        <f>IF(VLOOKUP(A134,Resources!B:C,2,FALSE)=0,"",VLOOKUP(A134,Resources!B:C,2,FALSE))</f>
        <v/>
      </c>
    </row>
    <row r="135" spans="1:8" x14ac:dyDescent="0.2">
      <c r="A135" s="8" t="s">
        <v>179</v>
      </c>
      <c r="B135" s="3"/>
      <c r="C135" s="3"/>
      <c r="D135" s="3">
        <v>4795000</v>
      </c>
      <c r="E135" s="3"/>
      <c r="F135" s="3"/>
      <c r="G135" s="3">
        <v>4795000</v>
      </c>
      <c r="H135" t="str">
        <f>IF(VLOOKUP(A135,Resources!B:C,2,FALSE)=0,"",VLOOKUP(A135,Resources!B:C,2,FALSE))</f>
        <v>https://www.desmog.com/who-donors-trust/</v>
      </c>
    </row>
    <row r="136" spans="1:8" x14ac:dyDescent="0.2">
      <c r="A136" s="8" t="s">
        <v>181</v>
      </c>
      <c r="B136" s="3"/>
      <c r="C136" s="3">
        <v>1510000</v>
      </c>
      <c r="D136" s="3">
        <v>1572000</v>
      </c>
      <c r="E136" s="3"/>
      <c r="F136" s="3"/>
      <c r="G136" s="3">
        <v>3082000</v>
      </c>
      <c r="H136" t="str">
        <f>IF(VLOOKUP(A136,Resources!B:C,2,FALSE)=0,"",VLOOKUP(A136,Resources!B:C,2,FALSE))</f>
        <v/>
      </c>
    </row>
    <row r="137" spans="1:8" x14ac:dyDescent="0.2">
      <c r="A137" s="8" t="s">
        <v>10</v>
      </c>
      <c r="B137" s="3"/>
      <c r="C137" s="3"/>
      <c r="D137" s="3"/>
      <c r="E137" s="3">
        <v>3000000</v>
      </c>
      <c r="F137" s="3"/>
      <c r="G137" s="3">
        <v>3000000</v>
      </c>
      <c r="H137" t="str">
        <f>IF(VLOOKUP(A137,Resources!B:C,2,FALSE)=0,"",VLOOKUP(A137,Resources!B:C,2,FALSE))</f>
        <v>https://www.sourcewatch.org/index.php/America_First_Policy_Institute</v>
      </c>
    </row>
    <row r="138" spans="1:8" x14ac:dyDescent="0.2">
      <c r="A138" s="8" t="s">
        <v>173</v>
      </c>
      <c r="B138" s="3"/>
      <c r="C138" s="3"/>
      <c r="D138" s="3"/>
      <c r="E138" s="3">
        <v>3000000</v>
      </c>
      <c r="F138" s="3"/>
      <c r="G138" s="3">
        <v>3000000</v>
      </c>
      <c r="H138" t="str">
        <f>IF(VLOOKUP(A138,Resources!B:C,2,FALSE)=0,"",VLOOKUP(A138,Resources!B:C,2,FALSE))</f>
        <v/>
      </c>
    </row>
    <row r="139" spans="1:8" x14ac:dyDescent="0.2">
      <c r="A139" s="8" t="s">
        <v>296</v>
      </c>
      <c r="B139" s="3"/>
      <c r="C139" s="3"/>
      <c r="D139" s="3"/>
      <c r="E139" s="3">
        <v>140100</v>
      </c>
      <c r="F139" s="3">
        <v>2110000</v>
      </c>
      <c r="G139" s="3">
        <v>2250100</v>
      </c>
      <c r="H139" t="str">
        <f>IF(VLOOKUP(A139,Resources!B:C,2,FALSE)=0,"",VLOOKUP(A139,Resources!B:C,2,FALSE))</f>
        <v>https://www.sourcewatch.org/index.php/America_First_Works</v>
      </c>
    </row>
    <row r="140" spans="1:8" x14ac:dyDescent="0.2">
      <c r="A140" s="8" t="s">
        <v>304</v>
      </c>
      <c r="B140" s="3"/>
      <c r="C140" s="3"/>
      <c r="D140" s="3">
        <v>2000000</v>
      </c>
      <c r="E140" s="3"/>
      <c r="F140" s="3"/>
      <c r="G140" s="3">
        <v>2000000</v>
      </c>
      <c r="H140" t="str">
        <f>IF(VLOOKUP(A140,Resources!B:C,2,FALSE)=0,"",VLOOKUP(A140,Resources!B:C,2,FALSE))</f>
        <v/>
      </c>
    </row>
    <row r="141" spans="1:8" x14ac:dyDescent="0.2">
      <c r="A141" s="8" t="s">
        <v>300</v>
      </c>
      <c r="B141" s="3"/>
      <c r="C141" s="3"/>
      <c r="D141" s="3">
        <v>2000000</v>
      </c>
      <c r="E141" s="3"/>
      <c r="F141" s="3"/>
      <c r="G141" s="3">
        <v>2000000</v>
      </c>
      <c r="H141" t="str">
        <f>IF(VLOOKUP(A141,Resources!B:C,2,FALSE)=0,"",VLOOKUP(A141,Resources!B:C,2,FALSE))</f>
        <v/>
      </c>
    </row>
    <row r="142" spans="1:8" x14ac:dyDescent="0.2">
      <c r="A142" s="8" t="s">
        <v>182</v>
      </c>
      <c r="B142" s="3"/>
      <c r="C142" s="3">
        <v>450000</v>
      </c>
      <c r="D142" s="3">
        <v>1052000</v>
      </c>
      <c r="E142" s="3"/>
      <c r="F142" s="3"/>
      <c r="G142" s="3">
        <v>1502000</v>
      </c>
      <c r="H142" t="str">
        <f>IF(VLOOKUP(A142,Resources!B:C,2,FALSE)=0,"",VLOOKUP(A142,Resources!B:C,2,FALSE))</f>
        <v/>
      </c>
    </row>
    <row r="143" spans="1:8" x14ac:dyDescent="0.2">
      <c r="A143" s="8" t="s">
        <v>183</v>
      </c>
      <c r="B143" s="3"/>
      <c r="C143" s="3">
        <v>325000</v>
      </c>
      <c r="D143" s="3">
        <v>1096000</v>
      </c>
      <c r="E143" s="3"/>
      <c r="F143" s="3"/>
      <c r="G143" s="3">
        <v>1421000</v>
      </c>
      <c r="H143" t="str">
        <f>IF(VLOOKUP(A143,Resources!B:C,2,FALSE)=0,"",VLOOKUP(A143,Resources!B:C,2,FALSE))</f>
        <v/>
      </c>
    </row>
    <row r="144" spans="1:8" x14ac:dyDescent="0.2">
      <c r="A144" s="8" t="s">
        <v>301</v>
      </c>
      <c r="B144" s="3"/>
      <c r="C144" s="3"/>
      <c r="D144" s="3">
        <v>1100000</v>
      </c>
      <c r="E144" s="3"/>
      <c r="F144" s="3"/>
      <c r="G144" s="3">
        <v>1100000</v>
      </c>
      <c r="H144" t="str">
        <f>IF(VLOOKUP(A144,Resources!B:C,2,FALSE)=0,"",VLOOKUP(A144,Resources!B:C,2,FALSE))</f>
        <v/>
      </c>
    </row>
    <row r="145" spans="1:8" x14ac:dyDescent="0.2">
      <c r="A145" s="8" t="s">
        <v>180</v>
      </c>
      <c r="B145" s="3"/>
      <c r="C145" s="3"/>
      <c r="D145" s="3">
        <v>1035000</v>
      </c>
      <c r="E145" s="3"/>
      <c r="F145" s="3"/>
      <c r="G145" s="3">
        <v>1035000</v>
      </c>
      <c r="H145" t="str">
        <f>IF(VLOOKUP(A145,Resources!B:C,2,FALSE)=0,"",VLOOKUP(A145,Resources!B:C,2,FALSE))</f>
        <v/>
      </c>
    </row>
    <row r="146" spans="1:8" x14ac:dyDescent="0.2">
      <c r="A146" s="8" t="s">
        <v>176</v>
      </c>
      <c r="B146" s="3"/>
      <c r="C146" s="3"/>
      <c r="D146" s="3">
        <v>994000</v>
      </c>
      <c r="E146" s="3"/>
      <c r="F146" s="3"/>
      <c r="G146" s="3">
        <v>994000</v>
      </c>
      <c r="H146" t="str">
        <f>IF(VLOOKUP(A146,Resources!B:C,2,FALSE)=0,"",VLOOKUP(A146,Resources!B:C,2,FALSE))</f>
        <v>https://www.sourcewatch.org/index.php/Heritage_Action_for_America</v>
      </c>
    </row>
    <row r="147" spans="1:8" x14ac:dyDescent="0.2">
      <c r="A147" s="8" t="s">
        <v>302</v>
      </c>
      <c r="B147" s="3"/>
      <c r="C147" s="3"/>
      <c r="D147" s="3">
        <v>600000</v>
      </c>
      <c r="E147" s="3"/>
      <c r="F147" s="3"/>
      <c r="G147" s="3">
        <v>600000</v>
      </c>
      <c r="H147" t="str">
        <f>IF(VLOOKUP(A147,Resources!B:C,2,FALSE)=0,"",VLOOKUP(A147,Resources!B:C,2,FALSE))</f>
        <v>https://www.sourcewatch.org/index.php/American_Action_Forum</v>
      </c>
    </row>
    <row r="148" spans="1:8" x14ac:dyDescent="0.2">
      <c r="A148" s="8" t="s">
        <v>186</v>
      </c>
      <c r="B148" s="3"/>
      <c r="C148" s="3"/>
      <c r="D148" s="3">
        <v>500000</v>
      </c>
      <c r="E148" s="3"/>
      <c r="F148" s="3"/>
      <c r="G148" s="3">
        <v>500000</v>
      </c>
      <c r="H148" t="str">
        <f>IF(VLOOKUP(A148,Resources!B:C,2,FALSE)=0,"",VLOOKUP(A148,Resources!B:C,2,FALSE))</f>
        <v/>
      </c>
    </row>
    <row r="149" spans="1:8" x14ac:dyDescent="0.2">
      <c r="A149" s="8" t="s">
        <v>298</v>
      </c>
      <c r="B149" s="3"/>
      <c r="C149" s="3"/>
      <c r="D149" s="3">
        <v>500000</v>
      </c>
      <c r="E149" s="3"/>
      <c r="F149" s="3"/>
      <c r="G149" s="3">
        <v>500000</v>
      </c>
      <c r="H149" t="str">
        <f>IF(VLOOKUP(A149,Resources!B:C,2,FALSE)=0,"",VLOOKUP(A149,Resources!B:C,2,FALSE))</f>
        <v/>
      </c>
    </row>
    <row r="150" spans="1:8" x14ac:dyDescent="0.2">
      <c r="A150" s="8" t="s">
        <v>305</v>
      </c>
      <c r="B150" s="3">
        <v>400000</v>
      </c>
      <c r="C150" s="3"/>
      <c r="D150" s="3"/>
      <c r="E150" s="3"/>
      <c r="F150" s="3"/>
      <c r="G150" s="3">
        <v>400000</v>
      </c>
      <c r="H150" t="str">
        <f>IF(VLOOKUP(A150,Resources!B:C,2,FALSE)=0,"",VLOOKUP(A150,Resources!B:C,2,FALSE))</f>
        <v/>
      </c>
    </row>
    <row r="151" spans="1:8" x14ac:dyDescent="0.2">
      <c r="A151" s="8" t="s">
        <v>299</v>
      </c>
      <c r="B151" s="3"/>
      <c r="C151" s="3"/>
      <c r="D151" s="3">
        <v>350000</v>
      </c>
      <c r="E151" s="3"/>
      <c r="F151" s="3"/>
      <c r="G151" s="3">
        <v>350000</v>
      </c>
      <c r="H151" t="str">
        <f>IF(VLOOKUP(A151,Resources!B:C,2,FALSE)=0,"",VLOOKUP(A151,Resources!B:C,2,FALSE))</f>
        <v/>
      </c>
    </row>
    <row r="152" spans="1:8" x14ac:dyDescent="0.2">
      <c r="A152" s="8" t="s">
        <v>174</v>
      </c>
      <c r="B152" s="3"/>
      <c r="C152" s="3"/>
      <c r="D152" s="3"/>
      <c r="E152" s="3">
        <v>250000</v>
      </c>
      <c r="F152" s="3"/>
      <c r="G152" s="3">
        <v>250000</v>
      </c>
      <c r="H152" t="str">
        <f>IF(VLOOKUP(A152,Resources!B:C,2,FALSE)=0,"",VLOOKUP(A152,Resources!B:C,2,FALSE))</f>
        <v/>
      </c>
    </row>
    <row r="153" spans="1:8" x14ac:dyDescent="0.2">
      <c r="A153" s="8" t="s">
        <v>303</v>
      </c>
      <c r="B153" s="3"/>
      <c r="C153" s="3"/>
      <c r="D153" s="3">
        <v>250000</v>
      </c>
      <c r="E153" s="3"/>
      <c r="F153" s="3"/>
      <c r="G153" s="3">
        <v>250000</v>
      </c>
      <c r="H153" t="str">
        <f>IF(VLOOKUP(A153,Resources!B:C,2,FALSE)=0,"",VLOOKUP(A153,Resources!B:C,2,FALSE))</f>
        <v>https://www.sourcewatch.org/index.php/Convention_of_States_Action</v>
      </c>
    </row>
    <row r="154" spans="1:8" x14ac:dyDescent="0.2">
      <c r="A154" s="8" t="s">
        <v>193</v>
      </c>
      <c r="B154" s="3">
        <v>250000</v>
      </c>
      <c r="C154" s="3"/>
      <c r="D154" s="3"/>
      <c r="E154" s="3"/>
      <c r="F154" s="3"/>
      <c r="G154" s="3">
        <v>250000</v>
      </c>
      <c r="H154" t="str">
        <f>IF(VLOOKUP(A154,Resources!B:C,2,FALSE)=0,"",VLOOKUP(A154,Resources!B:C,2,FALSE))</f>
        <v/>
      </c>
    </row>
    <row r="155" spans="1:8" x14ac:dyDescent="0.2">
      <c r="A155" s="8" t="s">
        <v>306</v>
      </c>
      <c r="B155" s="3">
        <v>238000</v>
      </c>
      <c r="C155" s="3"/>
      <c r="D155" s="3"/>
      <c r="E155" s="3"/>
      <c r="F155" s="3"/>
      <c r="G155" s="3">
        <v>238000</v>
      </c>
      <c r="H155" t="str">
        <f>IF(VLOOKUP(A155,Resources!B:C,2,FALSE)=0,"",VLOOKUP(A155,Resources!B:C,2,FALSE))</f>
        <v/>
      </c>
    </row>
    <row r="156" spans="1:8" x14ac:dyDescent="0.2">
      <c r="A156" s="8" t="s">
        <v>194</v>
      </c>
      <c r="B156" s="3">
        <v>150000</v>
      </c>
      <c r="C156" s="3"/>
      <c r="D156" s="3"/>
      <c r="E156" s="3"/>
      <c r="F156" s="3"/>
      <c r="G156" s="3">
        <v>150000</v>
      </c>
      <c r="H156" t="str">
        <f>IF(VLOOKUP(A156,Resources!B:C,2,FALSE)=0,"",VLOOKUP(A156,Resources!B:C,2,FALSE))</f>
        <v/>
      </c>
    </row>
    <row r="157" spans="1:8" x14ac:dyDescent="0.2">
      <c r="A157" s="8" t="s">
        <v>269</v>
      </c>
      <c r="B157" s="3"/>
      <c r="C157" s="3"/>
      <c r="D157" s="3"/>
      <c r="E157" s="3">
        <v>140100</v>
      </c>
      <c r="F157" s="3"/>
      <c r="G157" s="3">
        <v>140100</v>
      </c>
      <c r="H157" t="str">
        <f>IF(VLOOKUP(A157,Resources!B:C,2,FALSE)=0,"",VLOOKUP(A157,Resources!B:C,2,FALSE))</f>
        <v>https://www.sourcewatch.org/index.php/America_First_Works</v>
      </c>
    </row>
    <row r="158" spans="1:8" x14ac:dyDescent="0.2">
      <c r="A158" s="8" t="s">
        <v>189</v>
      </c>
      <c r="B158" s="3"/>
      <c r="C158" s="3">
        <v>125000</v>
      </c>
      <c r="D158" s="3"/>
      <c r="E158" s="3"/>
      <c r="F158" s="3"/>
      <c r="G158" s="3">
        <v>125000</v>
      </c>
      <c r="H158" t="str">
        <f>IF(VLOOKUP(A158,Resources!B:C,2,FALSE)=0,"",VLOOKUP(A158,Resources!B:C,2,FALSE))</f>
        <v/>
      </c>
    </row>
    <row r="159" spans="1:8" x14ac:dyDescent="0.2">
      <c r="A159" s="8" t="s">
        <v>191</v>
      </c>
      <c r="B159" s="3">
        <v>100000</v>
      </c>
      <c r="C159" s="3"/>
      <c r="D159" s="3"/>
      <c r="E159" s="3"/>
      <c r="F159" s="3"/>
      <c r="G159" s="3">
        <v>100000</v>
      </c>
      <c r="H159" t="str">
        <f>IF(VLOOKUP(A159,Resources!B:C,2,FALSE)=0,"",VLOOKUP(A159,Resources!B:C,2,FALSE))</f>
        <v>https://www.sourcewatch.org/index.php/Americans_for_Limited_Government</v>
      </c>
    </row>
    <row r="160" spans="1:8" x14ac:dyDescent="0.2">
      <c r="A160" s="8" t="s">
        <v>185</v>
      </c>
      <c r="B160" s="3"/>
      <c r="C160" s="3"/>
      <c r="D160" s="3">
        <v>100000</v>
      </c>
      <c r="E160" s="3"/>
      <c r="F160" s="3"/>
      <c r="G160" s="3">
        <v>100000</v>
      </c>
      <c r="H160" t="str">
        <f>IF(VLOOKUP(A160,Resources!B:C,2,FALSE)=0,"",VLOOKUP(A160,Resources!B:C,2,FALSE))</f>
        <v/>
      </c>
    </row>
    <row r="161" spans="1:8" x14ac:dyDescent="0.2">
      <c r="A161" s="8" t="s">
        <v>178</v>
      </c>
      <c r="B161" s="3"/>
      <c r="C161" s="3"/>
      <c r="D161" s="3">
        <v>100000</v>
      </c>
      <c r="E161" s="3"/>
      <c r="F161" s="3"/>
      <c r="G161" s="3">
        <v>100000</v>
      </c>
      <c r="H161" t="str">
        <f>IF(VLOOKUP(A161,Resources!B:C,2,FALSE)=0,"",VLOOKUP(A161,Resources!B:C,2,FALSE))</f>
        <v>https://sourcewatch.org/index.php?title=Moms_for_America</v>
      </c>
    </row>
    <row r="162" spans="1:8" x14ac:dyDescent="0.2">
      <c r="A162" s="8" t="s">
        <v>195</v>
      </c>
      <c r="B162" s="3">
        <v>50000</v>
      </c>
      <c r="C162" s="3"/>
      <c r="D162" s="3"/>
      <c r="E162" s="3"/>
      <c r="F162" s="3"/>
      <c r="G162" s="3">
        <v>50000</v>
      </c>
      <c r="H162" t="str">
        <f>IF(VLOOKUP(A162,Resources!B:C,2,FALSE)=0,"",VLOOKUP(A162,Resources!B:C,2,FALSE))</f>
        <v>https://www.sourcewatch.org/index.php/Turning_Point_USA</v>
      </c>
    </row>
    <row r="163" spans="1:8" x14ac:dyDescent="0.2">
      <c r="A163" s="8" t="s">
        <v>184</v>
      </c>
      <c r="B163" s="3"/>
      <c r="C163" s="3"/>
      <c r="D163" s="3">
        <v>35000</v>
      </c>
      <c r="E163" s="3"/>
      <c r="F163" s="3"/>
      <c r="G163" s="3">
        <v>35000</v>
      </c>
      <c r="H163" t="str">
        <f>IF(VLOOKUP(A163,Resources!B:C,2,FALSE)=0,"",VLOOKUP(A163,Resources!B:C,2,FALSE))</f>
        <v/>
      </c>
    </row>
    <row r="164" spans="1:8" x14ac:dyDescent="0.2">
      <c r="A164" s="8" t="s">
        <v>188</v>
      </c>
      <c r="B164" s="3"/>
      <c r="C164" s="3">
        <v>25000</v>
      </c>
      <c r="D164" s="3"/>
      <c r="E164" s="3"/>
      <c r="F164" s="3"/>
      <c r="G164" s="3">
        <v>25000</v>
      </c>
      <c r="H164" t="str">
        <f>IF(VLOOKUP(A164,Resources!B:C,2,FALSE)=0,"",VLOOKUP(A164,Resources!B:C,2,FALSE))</f>
        <v/>
      </c>
    </row>
    <row r="165" spans="1:8" x14ac:dyDescent="0.2">
      <c r="A165" s="7" t="s">
        <v>10</v>
      </c>
      <c r="B165" s="3"/>
      <c r="C165" s="3"/>
      <c r="D165" s="3"/>
      <c r="E165" s="3">
        <v>1000000</v>
      </c>
      <c r="F165" s="3"/>
      <c r="G165" s="3">
        <v>1000000</v>
      </c>
      <c r="H165" t="str">
        <f>IF(VLOOKUP(A165,Resources!B:C,2,FALSE)=0,"",VLOOKUP(A165,Resources!B:C,2,FALSE))</f>
        <v>https://www.sourcewatch.org/index.php/America_First_Policy_Institute</v>
      </c>
    </row>
    <row r="166" spans="1:8" x14ac:dyDescent="0.2">
      <c r="A166" s="8" t="s">
        <v>169</v>
      </c>
      <c r="B166" s="3"/>
      <c r="C166" s="3"/>
      <c r="D166" s="3"/>
      <c r="E166" s="3">
        <v>1000000</v>
      </c>
      <c r="F166" s="3"/>
      <c r="G166" s="3">
        <v>1000000</v>
      </c>
      <c r="H166" t="str">
        <f>IF(VLOOKUP(A166,Resources!B:C,2,FALSE)=0,"",VLOOKUP(A166,Resources!B:C,2,FALSE))</f>
        <v>https://www.sourcewatch.org/index.php/Citizens_United</v>
      </c>
    </row>
    <row r="167" spans="1:8" x14ac:dyDescent="0.2">
      <c r="A167" s="7" t="s">
        <v>315</v>
      </c>
      <c r="B167" s="3">
        <v>1188000</v>
      </c>
      <c r="C167" s="3">
        <v>2435000</v>
      </c>
      <c r="D167" s="3">
        <v>38384000</v>
      </c>
      <c r="E167" s="3">
        <v>9280200</v>
      </c>
      <c r="F167" s="3">
        <v>2110000</v>
      </c>
      <c r="G167" s="3">
        <v>53397200</v>
      </c>
    </row>
    <row r="168" spans="1:8" x14ac:dyDescent="0.2">
      <c r="A168" s="7"/>
      <c r="B168" s="3"/>
      <c r="C168" s="3"/>
      <c r="D168" s="3"/>
      <c r="E168" s="3"/>
      <c r="F168" s="3"/>
      <c r="G168" s="3"/>
    </row>
    <row r="169" spans="1:8" ht="27" x14ac:dyDescent="0.35">
      <c r="A169" s="4" t="s">
        <v>319</v>
      </c>
    </row>
    <row r="170" spans="1:8" x14ac:dyDescent="0.2">
      <c r="A170" s="12" t="s">
        <v>322</v>
      </c>
      <c r="B170" s="13"/>
      <c r="C170" s="13"/>
      <c r="D170" s="13"/>
      <c r="E170" s="13"/>
    </row>
    <row r="171" spans="1:8" x14ac:dyDescent="0.2">
      <c r="A171" s="6" t="s">
        <v>316</v>
      </c>
      <c r="B171" s="6" t="s">
        <v>318</v>
      </c>
    </row>
    <row r="172" spans="1:8" x14ac:dyDescent="0.2">
      <c r="A172" s="6" t="s">
        <v>320</v>
      </c>
      <c r="B172">
        <v>2020</v>
      </c>
      <c r="C172">
        <v>2021</v>
      </c>
      <c r="D172">
        <v>2022</v>
      </c>
      <c r="E172" t="s">
        <v>315</v>
      </c>
      <c r="F172" s="9" t="s">
        <v>244</v>
      </c>
    </row>
    <row r="173" spans="1:8" x14ac:dyDescent="0.2">
      <c r="A173" s="7" t="s">
        <v>295</v>
      </c>
      <c r="B173" s="3">
        <v>20964756</v>
      </c>
      <c r="C173" s="3">
        <v>250000</v>
      </c>
      <c r="D173" s="3"/>
      <c r="E173" s="3">
        <v>21214756</v>
      </c>
      <c r="F173" t="str">
        <f>IF(VLOOKUP(A173,Resources!B:C,2,FALSE)=0,"",VLOOKUP(A173,Resources!B:C,2,FALSE))</f>
        <v>https://www.sourcewatch.org/index.php/America_First_Works</v>
      </c>
    </row>
    <row r="174" spans="1:8" x14ac:dyDescent="0.2">
      <c r="A174" s="8" t="s">
        <v>211</v>
      </c>
      <c r="B174" s="3">
        <v>9906291</v>
      </c>
      <c r="C174" s="3"/>
      <c r="D174" s="3"/>
      <c r="E174" s="3">
        <v>9906291</v>
      </c>
      <c r="F174" t="str">
        <f>IF(VLOOKUP(A174,Resources!B:C,2,FALSE)=0,"",VLOOKUP(A174,Resources!B:C,2,FALSE))</f>
        <v/>
      </c>
    </row>
    <row r="175" spans="1:8" x14ac:dyDescent="0.2">
      <c r="A175" s="8" t="s">
        <v>213</v>
      </c>
      <c r="B175" s="3">
        <v>5763925</v>
      </c>
      <c r="C175" s="3"/>
      <c r="D175" s="3"/>
      <c r="E175" s="3">
        <v>5763925</v>
      </c>
      <c r="F175" t="str">
        <f>IF(VLOOKUP(A175,Resources!B:C,2,FALSE)=0,"",VLOOKUP(A175,Resources!B:C,2,FALSE))</f>
        <v/>
      </c>
    </row>
    <row r="176" spans="1:8" x14ac:dyDescent="0.2">
      <c r="A176" s="8" t="s">
        <v>214</v>
      </c>
      <c r="B176" s="3">
        <v>2471460</v>
      </c>
      <c r="C176" s="3"/>
      <c r="D176" s="3"/>
      <c r="E176" s="3">
        <v>2471460</v>
      </c>
      <c r="F176" t="str">
        <f>IF(VLOOKUP(A176,Resources!B:C,2,FALSE)=0,"",VLOOKUP(A176,Resources!B:C,2,FALSE))</f>
        <v/>
      </c>
    </row>
    <row r="177" spans="1:9" x14ac:dyDescent="0.2">
      <c r="A177" s="8" t="s">
        <v>216</v>
      </c>
      <c r="B177" s="3">
        <v>1872130</v>
      </c>
      <c r="C177" s="3"/>
      <c r="D177" s="3"/>
      <c r="E177" s="3">
        <v>1872130</v>
      </c>
      <c r="F177" t="str">
        <f>IF(VLOOKUP(A177,Resources!B:C,2,FALSE)=0,"",VLOOKUP(A177,Resources!B:C,2,FALSE))</f>
        <v/>
      </c>
    </row>
    <row r="178" spans="1:9" x14ac:dyDescent="0.2">
      <c r="A178" s="8" t="s">
        <v>217</v>
      </c>
      <c r="B178" s="3">
        <v>950950</v>
      </c>
      <c r="C178" s="3"/>
      <c r="D178" s="3"/>
      <c r="E178" s="3">
        <v>950950</v>
      </c>
      <c r="F178" t="str">
        <f>IF(VLOOKUP(A178,Resources!B:C,2,FALSE)=0,"",VLOOKUP(A178,Resources!B:C,2,FALSE))</f>
        <v/>
      </c>
    </row>
    <row r="179" spans="1:9" x14ac:dyDescent="0.2">
      <c r="A179" s="8" t="s">
        <v>209</v>
      </c>
      <c r="B179" s="3"/>
      <c r="C179" s="3">
        <v>250000</v>
      </c>
      <c r="D179" s="3"/>
      <c r="E179" s="3">
        <v>250000</v>
      </c>
      <c r="F179" t="str">
        <f>IF(VLOOKUP(A179,Resources!B:C,2,FALSE)=0,"",VLOOKUP(A179,Resources!B:C,2,FALSE))</f>
        <v>https://www.desmog.com/america-rising-llc-pac-america-rising-squared-definers-public-affairs/</v>
      </c>
    </row>
    <row r="180" spans="1:9" x14ac:dyDescent="0.2">
      <c r="A180" s="7" t="s">
        <v>10</v>
      </c>
      <c r="B180" s="3"/>
      <c r="C180" s="3"/>
      <c r="D180" s="3">
        <v>2433781</v>
      </c>
      <c r="E180" s="3">
        <v>2433781</v>
      </c>
      <c r="F180" t="str">
        <f>IF(VLOOKUP(A180,Resources!B:C,2,FALSE)=0,"",VLOOKUP(A180,Resources!B:C,2,FALSE))</f>
        <v>https://www.sourcewatch.org/index.php/America_First_Policy_Institute</v>
      </c>
    </row>
    <row r="181" spans="1:9" x14ac:dyDescent="0.2">
      <c r="A181" s="8" t="s">
        <v>198</v>
      </c>
      <c r="B181" s="3"/>
      <c r="C181" s="3"/>
      <c r="D181" s="3">
        <v>984506</v>
      </c>
      <c r="E181" s="3">
        <v>984506</v>
      </c>
      <c r="F181" t="str">
        <f>IF(VLOOKUP(A181,Resources!B:C,2,FALSE)=0,"",VLOOKUP(A181,Resources!B:C,2,FALSE))</f>
        <v/>
      </c>
    </row>
    <row r="182" spans="1:9" x14ac:dyDescent="0.2">
      <c r="A182" s="8" t="s">
        <v>201</v>
      </c>
      <c r="B182" s="3"/>
      <c r="C182" s="3"/>
      <c r="D182" s="3">
        <v>489226</v>
      </c>
      <c r="E182" s="3">
        <v>489226</v>
      </c>
      <c r="F182" t="str">
        <f>IF(VLOOKUP(A182,Resources!B:C,2,FALSE)=0,"",VLOOKUP(A182,Resources!B:C,2,FALSE))</f>
        <v/>
      </c>
    </row>
    <row r="183" spans="1:9" x14ac:dyDescent="0.2">
      <c r="A183" s="8" t="s">
        <v>203</v>
      </c>
      <c r="B183" s="3"/>
      <c r="C183" s="3"/>
      <c r="D183" s="3">
        <v>480000</v>
      </c>
      <c r="E183" s="3">
        <v>480000</v>
      </c>
      <c r="F183" t="str">
        <f>IF(VLOOKUP(A183,Resources!B:C,2,FALSE)=0,"",VLOOKUP(A183,Resources!B:C,2,FALSE))</f>
        <v/>
      </c>
    </row>
    <row r="184" spans="1:9" x14ac:dyDescent="0.2">
      <c r="A184" s="8" t="s">
        <v>205</v>
      </c>
      <c r="B184" s="3"/>
      <c r="C184" s="3"/>
      <c r="D184" s="3">
        <v>251338</v>
      </c>
      <c r="E184" s="3">
        <v>251338</v>
      </c>
      <c r="F184" t="str">
        <f>IF(VLOOKUP(A184,Resources!B:C,2,FALSE)=0,"",VLOOKUP(A184,Resources!B:C,2,FALSE))</f>
        <v/>
      </c>
    </row>
    <row r="185" spans="1:9" x14ac:dyDescent="0.2">
      <c r="A185" s="8" t="s">
        <v>207</v>
      </c>
      <c r="B185" s="3"/>
      <c r="C185" s="3"/>
      <c r="D185" s="3">
        <v>228711</v>
      </c>
      <c r="E185" s="3">
        <v>228711</v>
      </c>
      <c r="F185" t="str">
        <f>IF(VLOOKUP(A185,Resources!B:C,2,FALSE)=0,"",VLOOKUP(A185,Resources!B:C,2,FALSE))</f>
        <v/>
      </c>
    </row>
    <row r="186" spans="1:9" x14ac:dyDescent="0.2">
      <c r="A186" s="7" t="s">
        <v>315</v>
      </c>
      <c r="B186" s="3">
        <v>20964756</v>
      </c>
      <c r="C186" s="3">
        <v>250000</v>
      </c>
      <c r="D186" s="3">
        <v>2433781</v>
      </c>
      <c r="E186" s="3">
        <v>23648537</v>
      </c>
    </row>
    <row r="188" spans="1:9" ht="27" x14ac:dyDescent="0.35">
      <c r="A188" s="4" t="s">
        <v>220</v>
      </c>
    </row>
    <row r="189" spans="1:9" x14ac:dyDescent="0.2">
      <c r="A189" s="12" t="s">
        <v>321</v>
      </c>
      <c r="B189" s="13"/>
      <c r="C189" s="13"/>
      <c r="D189" s="13"/>
    </row>
    <row r="190" spans="1:9" x14ac:dyDescent="0.2">
      <c r="A190" s="6" t="s">
        <v>316</v>
      </c>
      <c r="B190" s="6" t="s">
        <v>318</v>
      </c>
    </row>
    <row r="191" spans="1:9" x14ac:dyDescent="0.2">
      <c r="A191" s="6" t="s">
        <v>323</v>
      </c>
      <c r="B191">
        <v>2017</v>
      </c>
      <c r="C191">
        <v>2018</v>
      </c>
      <c r="D191">
        <v>2019</v>
      </c>
      <c r="E191">
        <v>2020</v>
      </c>
      <c r="F191">
        <v>2021</v>
      </c>
      <c r="G191">
        <v>2022</v>
      </c>
      <c r="H191" t="s">
        <v>315</v>
      </c>
      <c r="I191" s="9" t="s">
        <v>244</v>
      </c>
    </row>
    <row r="192" spans="1:9" x14ac:dyDescent="0.2">
      <c r="A192" s="10" t="s">
        <v>10</v>
      </c>
      <c r="B192" s="3"/>
      <c r="C192" s="3"/>
      <c r="D192" s="3"/>
      <c r="E192" s="3"/>
      <c r="F192" s="3"/>
      <c r="G192" s="3"/>
      <c r="H192" s="3"/>
      <c r="I192" t="str">
        <f>IF(VLOOKUP(A192,Resources!B:C,2,FALSE)=0,"",VLOOKUP(A192,Resources!B:C,2,FALSE))</f>
        <v>https://www.sourcewatch.org/index.php/America_First_Policy_Institute</v>
      </c>
    </row>
    <row r="193" spans="1:9" x14ac:dyDescent="0.2">
      <c r="A193" s="11" t="s">
        <v>198</v>
      </c>
      <c r="B193" s="3"/>
      <c r="C193" s="3"/>
      <c r="D193" s="3"/>
      <c r="E193" s="3"/>
      <c r="F193" s="3">
        <v>1166100</v>
      </c>
      <c r="G193" s="3"/>
      <c r="H193" s="3">
        <v>1166100</v>
      </c>
      <c r="I193" t="str">
        <f>IF(VLOOKUP(A193,Resources!B:C,2,FALSE)=0,"",VLOOKUP(A193,Resources!B:C,2,FALSE))</f>
        <v/>
      </c>
    </row>
    <row r="194" spans="1:9" x14ac:dyDescent="0.2">
      <c r="A194" s="11" t="s">
        <v>229</v>
      </c>
      <c r="B194" s="3"/>
      <c r="C194" s="3"/>
      <c r="D194" s="3"/>
      <c r="E194" s="3"/>
      <c r="F194" s="3"/>
      <c r="G194" s="3">
        <v>79114</v>
      </c>
      <c r="H194" s="3">
        <v>79114</v>
      </c>
      <c r="I194" t="str">
        <f>IF(VLOOKUP(A194,Resources!B:C,2,FALSE)=0,"",VLOOKUP(A194,Resources!B:C,2,FALSE))</f>
        <v/>
      </c>
    </row>
    <row r="195" spans="1:9" x14ac:dyDescent="0.2">
      <c r="A195" s="11" t="s">
        <v>230</v>
      </c>
      <c r="B195" s="3"/>
      <c r="C195" s="3"/>
      <c r="D195" s="3"/>
      <c r="E195" s="3"/>
      <c r="F195" s="3"/>
      <c r="G195" s="3">
        <v>17471</v>
      </c>
      <c r="H195" s="3">
        <v>17471</v>
      </c>
      <c r="I195" t="str">
        <f>IF(VLOOKUP(A195,Resources!B:C,2,FALSE)=0,"",VLOOKUP(A195,Resources!B:C,2,FALSE))</f>
        <v/>
      </c>
    </row>
    <row r="196" spans="1:9" x14ac:dyDescent="0.2">
      <c r="A196" s="11" t="s">
        <v>226</v>
      </c>
      <c r="B196" s="3"/>
      <c r="C196" s="3"/>
      <c r="D196" s="3"/>
      <c r="E196" s="3"/>
      <c r="F196" s="3">
        <v>41612</v>
      </c>
      <c r="G196" s="3"/>
      <c r="H196" s="3">
        <v>41612</v>
      </c>
      <c r="I196" t="str">
        <f>IF(VLOOKUP(A196,Resources!B:C,2,FALSE)=0,"",VLOOKUP(A196,Resources!B:C,2,FALSE))</f>
        <v/>
      </c>
    </row>
    <row r="197" spans="1:9" x14ac:dyDescent="0.2">
      <c r="A197" s="11" t="s">
        <v>228</v>
      </c>
      <c r="B197" s="3"/>
      <c r="C197" s="3"/>
      <c r="D197" s="3"/>
      <c r="E197" s="3"/>
      <c r="F197" s="3">
        <v>10029</v>
      </c>
      <c r="G197" s="3"/>
      <c r="H197" s="3">
        <v>10029</v>
      </c>
      <c r="I197" t="str">
        <f>IF(VLOOKUP(A197,Resources!B:C,2,FALSE)=0,"",VLOOKUP(A197,Resources!B:C,2,FALSE))</f>
        <v/>
      </c>
    </row>
    <row r="198" spans="1:9" x14ac:dyDescent="0.2">
      <c r="A198" s="11" t="s">
        <v>222</v>
      </c>
      <c r="B198" s="3"/>
      <c r="C198" s="3"/>
      <c r="D198" s="3"/>
      <c r="E198" s="3"/>
      <c r="F198" s="3">
        <v>136805</v>
      </c>
      <c r="G198" s="3"/>
      <c r="H198" s="3">
        <v>136805</v>
      </c>
      <c r="I198" t="str">
        <f>IF(VLOOKUP(A198,Resources!B:C,2,FALSE)=0,"",VLOOKUP(A198,Resources!B:C,2,FALSE))</f>
        <v/>
      </c>
    </row>
    <row r="199" spans="1:9" x14ac:dyDescent="0.2">
      <c r="A199" s="11" t="s">
        <v>203</v>
      </c>
      <c r="B199" s="3"/>
      <c r="C199" s="3"/>
      <c r="D199" s="3"/>
      <c r="E199" s="3"/>
      <c r="F199" s="3">
        <v>340000</v>
      </c>
      <c r="G199" s="3"/>
      <c r="H199" s="3">
        <v>340000</v>
      </c>
      <c r="I199" t="str">
        <f>IF(VLOOKUP(A199,Resources!B:C,2,FALSE)=0,"",VLOOKUP(A199,Resources!B:C,2,FALSE))</f>
        <v/>
      </c>
    </row>
    <row r="200" spans="1:9" x14ac:dyDescent="0.2">
      <c r="A200" s="11" t="s">
        <v>224</v>
      </c>
      <c r="B200" s="3"/>
      <c r="C200" s="3"/>
      <c r="D200" s="3"/>
      <c r="E200" s="3"/>
      <c r="F200" s="3">
        <v>45135</v>
      </c>
      <c r="G200" s="3">
        <v>183302</v>
      </c>
      <c r="H200" s="3">
        <v>228437</v>
      </c>
      <c r="I200" t="str">
        <f>IF(VLOOKUP(A200,Resources!B:C,2,FALSE)=0,"",VLOOKUP(A200,Resources!B:C,2,FALSE))</f>
        <v/>
      </c>
    </row>
    <row r="201" spans="1:9" x14ac:dyDescent="0.2">
      <c r="A201" s="11" t="s">
        <v>232</v>
      </c>
      <c r="B201" s="3"/>
      <c r="C201" s="3"/>
      <c r="D201" s="3"/>
      <c r="E201" s="3"/>
      <c r="F201" s="3"/>
      <c r="G201" s="3">
        <v>16314</v>
      </c>
      <c r="H201" s="3">
        <v>16314</v>
      </c>
      <c r="I201" t="str">
        <f>IF(VLOOKUP(A201,Resources!B:C,2,FALSE)=0,"",VLOOKUP(A201,Resources!B:C,2,FALSE))</f>
        <v/>
      </c>
    </row>
    <row r="202" spans="1:9" x14ac:dyDescent="0.2">
      <c r="A202" s="10" t="s">
        <v>295</v>
      </c>
      <c r="B202" s="3"/>
      <c r="C202" s="3"/>
      <c r="D202" s="3"/>
      <c r="E202" s="3"/>
      <c r="F202" s="3"/>
      <c r="G202" s="3"/>
      <c r="H202" s="3"/>
      <c r="I202" t="str">
        <f>IF(VLOOKUP(A202,Resources!B:C,2,FALSE)=0,"",VLOOKUP(A202,Resources!B:C,2,FALSE))</f>
        <v>https://www.sourcewatch.org/index.php/America_First_Works</v>
      </c>
    </row>
    <row r="203" spans="1:9" x14ac:dyDescent="0.2">
      <c r="A203" s="8" t="s">
        <v>233</v>
      </c>
      <c r="B203" s="3"/>
      <c r="C203" s="3"/>
      <c r="D203" s="3">
        <v>94000</v>
      </c>
      <c r="E203" s="3">
        <v>207000</v>
      </c>
      <c r="F203" s="3"/>
      <c r="G203" s="3"/>
      <c r="H203" s="3">
        <v>301000</v>
      </c>
      <c r="I203" t="str">
        <f>IF(VLOOKUP(A203,Resources!B:C,2,FALSE)=0,"",VLOOKUP(A203,Resources!B:C,2,FALSE))</f>
        <v/>
      </c>
    </row>
    <row r="204" spans="1:9" x14ac:dyDescent="0.2">
      <c r="A204" s="8" t="s">
        <v>238</v>
      </c>
      <c r="B204" s="3"/>
      <c r="C204" s="3"/>
      <c r="D204" s="3">
        <v>120000</v>
      </c>
      <c r="E204" s="3"/>
      <c r="F204" s="3"/>
      <c r="G204" s="3"/>
      <c r="H204" s="3">
        <v>120000</v>
      </c>
      <c r="I204" t="str">
        <f>IF(VLOOKUP(A204,Resources!B:C,2,FALSE)=0,"",VLOOKUP(A204,Resources!B:C,2,FALSE))</f>
        <v/>
      </c>
    </row>
    <row r="205" spans="1:9" x14ac:dyDescent="0.2">
      <c r="A205" s="8" t="s">
        <v>240</v>
      </c>
      <c r="B205" s="3"/>
      <c r="C205" s="3">
        <v>70057</v>
      </c>
      <c r="D205" s="3"/>
      <c r="E205" s="3"/>
      <c r="F205" s="3"/>
      <c r="G205" s="3"/>
      <c r="H205" s="3">
        <v>70057</v>
      </c>
      <c r="I205" t="str">
        <f>IF(VLOOKUP(A205,Resources!B:C,2,FALSE)=0,"",VLOOKUP(A205,Resources!B:C,2,FALSE))</f>
        <v/>
      </c>
    </row>
    <row r="206" spans="1:9" x14ac:dyDescent="0.2">
      <c r="A206" s="8" t="s">
        <v>235</v>
      </c>
      <c r="B206" s="3">
        <v>120000</v>
      </c>
      <c r="C206" s="3">
        <v>110000</v>
      </c>
      <c r="D206" s="3">
        <v>10000</v>
      </c>
      <c r="E206" s="3"/>
      <c r="F206" s="3"/>
      <c r="G206" s="3"/>
      <c r="H206" s="3">
        <v>240000</v>
      </c>
      <c r="I206" t="str">
        <f>IF(VLOOKUP(A206,Resources!B:C,2,FALSE)=0,"",VLOOKUP(A206,Resources!B:C,2,FALSE))</f>
        <v/>
      </c>
    </row>
    <row r="207" spans="1:9" x14ac:dyDescent="0.2">
      <c r="A207" s="8" t="s">
        <v>241</v>
      </c>
      <c r="B207" s="3"/>
      <c r="C207" s="3">
        <v>17500</v>
      </c>
      <c r="D207" s="3"/>
      <c r="E207" s="3"/>
      <c r="F207" s="3"/>
      <c r="G207" s="3"/>
      <c r="H207" s="3">
        <v>17500</v>
      </c>
      <c r="I207" t="str">
        <f>IF(VLOOKUP(A207,Resources!B:C,2,FALSE)=0,"",VLOOKUP(A207,Resources!B:C,2,FALSE))</f>
        <v/>
      </c>
    </row>
    <row r="208" spans="1:9" x14ac:dyDescent="0.2">
      <c r="A208" s="8" t="s">
        <v>239</v>
      </c>
      <c r="B208" s="3">
        <v>160000</v>
      </c>
      <c r="C208" s="3">
        <v>110000</v>
      </c>
      <c r="D208" s="3"/>
      <c r="E208" s="3"/>
      <c r="F208" s="3"/>
      <c r="G208" s="3"/>
      <c r="H208" s="3">
        <v>270000</v>
      </c>
      <c r="I208" t="str">
        <f>IF(VLOOKUP(A208,Resources!B:C,2,FALSE)=0,"",VLOOKUP(A208,Resources!B:C,2,FALSE))</f>
        <v/>
      </c>
    </row>
    <row r="209" spans="1:9" x14ac:dyDescent="0.2">
      <c r="A209" s="8" t="s">
        <v>243</v>
      </c>
      <c r="B209" s="3">
        <v>225000</v>
      </c>
      <c r="C209" s="3"/>
      <c r="D209" s="3"/>
      <c r="E209" s="3"/>
      <c r="F209" s="3"/>
      <c r="G209" s="3"/>
      <c r="H209" s="3">
        <v>225000</v>
      </c>
      <c r="I209" t="str">
        <f>IF(VLOOKUP(A209,Resources!B:C,2,FALSE)=0,"",VLOOKUP(A209,Resources!B:C,2,FALSE))</f>
        <v/>
      </c>
    </row>
    <row r="210" spans="1:9" x14ac:dyDescent="0.2">
      <c r="A210" s="10" t="s">
        <v>315</v>
      </c>
      <c r="B210" s="3">
        <v>505000</v>
      </c>
      <c r="C210" s="3">
        <v>307557</v>
      </c>
      <c r="D210" s="3">
        <v>224000</v>
      </c>
      <c r="E210" s="3">
        <v>207000</v>
      </c>
      <c r="F210" s="3">
        <v>1739681</v>
      </c>
      <c r="G210" s="3">
        <v>296201</v>
      </c>
      <c r="H210" s="3">
        <v>3279439</v>
      </c>
    </row>
  </sheetData>
  <hyperlinks>
    <hyperlink ref="A2" r:id="rId5" xr:uid="{F2175669-C571-9B45-946B-ED92AA665A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6432-E52C-F247-83C4-701A6C9951B1}">
  <dimension ref="A1:H117"/>
  <sheetViews>
    <sheetView workbookViewId="0">
      <pane ySplit="1" topLeftCell="A2" activePane="bottomLeft" state="frozen"/>
      <selection pane="bottomLeft" activeCell="B9" sqref="B9"/>
    </sheetView>
  </sheetViews>
  <sheetFormatPr baseColWidth="10" defaultRowHeight="16" x14ac:dyDescent="0.2"/>
  <cols>
    <col min="1" max="1" width="93.6640625" customWidth="1"/>
    <col min="2" max="2" width="82.1640625" bestFit="1" customWidth="1"/>
    <col min="3" max="3" width="47.5" bestFit="1" customWidth="1"/>
    <col min="4" max="4" width="30.1640625" bestFit="1" customWidth="1"/>
    <col min="5" max="5" width="5.1640625" bestFit="1" customWidth="1"/>
    <col min="6" max="6" width="13.6640625" style="3" bestFit="1" customWidth="1"/>
    <col min="7" max="7" width="12.5" customWidth="1"/>
    <col min="8" max="8" width="255.83203125" bestFit="1" customWidth="1"/>
  </cols>
  <sheetData>
    <row r="1" spans="1:8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x14ac:dyDescent="0.2">
      <c r="A2" t="s">
        <v>8</v>
      </c>
      <c r="B2" t="str">
        <f>C2&amp;"_"&amp;D2&amp;E2&amp;F2</f>
        <v>Abraham Kamber Foundation_America First Policy Institute20225000</v>
      </c>
      <c r="C2" t="s">
        <v>9</v>
      </c>
      <c r="D2" t="s">
        <v>10</v>
      </c>
      <c r="E2">
        <v>2022</v>
      </c>
      <c r="F2" s="3">
        <v>5000</v>
      </c>
      <c r="H2" t="s">
        <v>11</v>
      </c>
    </row>
    <row r="3" spans="1:8" x14ac:dyDescent="0.2">
      <c r="A3" t="s">
        <v>12</v>
      </c>
      <c r="B3" t="str">
        <f>C3&amp;"_"&amp;D3&amp;E3&amp;F3</f>
        <v>America First Works (81-5137380)_America First Policy Institute20213000000</v>
      </c>
      <c r="C3" t="s">
        <v>295</v>
      </c>
      <c r="D3" t="s">
        <v>10</v>
      </c>
      <c r="E3">
        <v>2021</v>
      </c>
      <c r="F3" s="3">
        <v>3000000</v>
      </c>
      <c r="H3" t="s">
        <v>13</v>
      </c>
    </row>
    <row r="4" spans="1:8" x14ac:dyDescent="0.2">
      <c r="A4" t="s">
        <v>14</v>
      </c>
      <c r="B4" t="str">
        <f>C4&amp;"_"&amp;D4&amp;E4&amp;F4</f>
        <v>Bobb Family Foundation_America First Policy Institute2021500</v>
      </c>
      <c r="C4" t="s">
        <v>15</v>
      </c>
      <c r="D4" t="s">
        <v>10</v>
      </c>
      <c r="E4">
        <v>2021</v>
      </c>
      <c r="F4" s="3">
        <v>500</v>
      </c>
      <c r="H4" t="s">
        <v>16</v>
      </c>
    </row>
    <row r="5" spans="1:8" x14ac:dyDescent="0.2">
      <c r="A5" t="s">
        <v>17</v>
      </c>
      <c r="B5" t="str">
        <f>C5&amp;"_"&amp;D5&amp;E5&amp;F5</f>
        <v>Bridget Rose Foundation_America First Policy Institute202115000</v>
      </c>
      <c r="C5" t="s">
        <v>270</v>
      </c>
      <c r="D5" t="s">
        <v>10</v>
      </c>
      <c r="E5">
        <v>2021</v>
      </c>
      <c r="F5" s="3">
        <v>15000</v>
      </c>
      <c r="H5" t="s">
        <v>18</v>
      </c>
    </row>
    <row r="6" spans="1:8" x14ac:dyDescent="0.2">
      <c r="A6" t="s">
        <v>19</v>
      </c>
      <c r="B6" t="str">
        <f>C6&amp;"_"&amp;D6&amp;E6&amp;F6</f>
        <v>Christian Community Foundation_America First Policy Institute2022100000</v>
      </c>
      <c r="C6" t="s">
        <v>271</v>
      </c>
      <c r="D6" t="s">
        <v>10</v>
      </c>
      <c r="E6">
        <v>2022</v>
      </c>
      <c r="F6" s="3">
        <v>100000</v>
      </c>
      <c r="H6" t="s">
        <v>11</v>
      </c>
    </row>
    <row r="7" spans="1:8" x14ac:dyDescent="0.2">
      <c r="A7" t="s">
        <v>20</v>
      </c>
      <c r="B7" t="str">
        <f>C7&amp;"_"&amp;D7&amp;E7&amp;F7</f>
        <v>Clifford F Favrot Family Fund_America First Policy Institute202140000</v>
      </c>
      <c r="C7" t="s">
        <v>21</v>
      </c>
      <c r="D7" t="s">
        <v>10</v>
      </c>
      <c r="E7">
        <v>2021</v>
      </c>
      <c r="F7" s="3">
        <v>40000</v>
      </c>
      <c r="H7" t="s">
        <v>22</v>
      </c>
    </row>
    <row r="8" spans="1:8" x14ac:dyDescent="0.2">
      <c r="A8" t="s">
        <v>23</v>
      </c>
      <c r="B8" t="str">
        <f>C8&amp;"_"&amp;D8&amp;E8&amp;F8</f>
        <v>Committee To Unleash Prosperity_America First Policy Institute2021100000</v>
      </c>
      <c r="C8" t="s">
        <v>272</v>
      </c>
      <c r="D8" t="s">
        <v>10</v>
      </c>
      <c r="E8">
        <v>2021</v>
      </c>
      <c r="F8" s="3">
        <v>100000</v>
      </c>
      <c r="H8" t="s">
        <v>24</v>
      </c>
    </row>
    <row r="9" spans="1:8" x14ac:dyDescent="0.2">
      <c r="A9" t="s">
        <v>25</v>
      </c>
      <c r="B9" t="str">
        <f>C9&amp;"_"&amp;D9&amp;E9&amp;F9</f>
        <v>Covenant Foundation_America First Policy Institute2023500000</v>
      </c>
      <c r="C9" t="s">
        <v>273</v>
      </c>
      <c r="D9" t="s">
        <v>10</v>
      </c>
      <c r="E9">
        <v>2023</v>
      </c>
      <c r="F9" s="3">
        <v>500000</v>
      </c>
      <c r="H9" t="s">
        <v>289</v>
      </c>
    </row>
    <row r="10" spans="1:8" x14ac:dyDescent="0.2">
      <c r="A10" t="s">
        <v>26</v>
      </c>
      <c r="B10" t="str">
        <f>C10&amp;"_"&amp;D10&amp;E10&amp;F10</f>
        <v>Dahlgren Family Foundation_America First, Inc.202130000</v>
      </c>
      <c r="C10" t="s">
        <v>274</v>
      </c>
      <c r="D10" t="s">
        <v>310</v>
      </c>
      <c r="E10">
        <v>2021</v>
      </c>
      <c r="F10" s="3">
        <v>30000</v>
      </c>
      <c r="H10" t="s">
        <v>27</v>
      </c>
    </row>
    <row r="11" spans="1:8" x14ac:dyDescent="0.2">
      <c r="A11" t="s">
        <v>28</v>
      </c>
      <c r="B11" t="str">
        <f>C11&amp;"_"&amp;D11&amp;E11&amp;F11</f>
        <v>Dahlgren Family Foundation_America First, Inc.2022170000</v>
      </c>
      <c r="C11" t="s">
        <v>274</v>
      </c>
      <c r="D11" t="s">
        <v>310</v>
      </c>
      <c r="E11">
        <v>2022</v>
      </c>
      <c r="F11" s="3">
        <v>170000</v>
      </c>
      <c r="H11" t="s">
        <v>27</v>
      </c>
    </row>
    <row r="12" spans="1:8" x14ac:dyDescent="0.2">
      <c r="A12" t="s">
        <v>29</v>
      </c>
      <c r="B12" t="str">
        <f>C12&amp;"_"&amp;D12&amp;E12&amp;F12</f>
        <v>Dahlgren Family Foundation_America First, Inc.2023215000</v>
      </c>
      <c r="C12" t="s">
        <v>274</v>
      </c>
      <c r="D12" t="s">
        <v>310</v>
      </c>
      <c r="E12">
        <v>2023</v>
      </c>
      <c r="F12" s="3">
        <v>215000</v>
      </c>
      <c r="H12" t="s">
        <v>27</v>
      </c>
    </row>
    <row r="13" spans="1:8" x14ac:dyDescent="0.2">
      <c r="A13" t="s">
        <v>30</v>
      </c>
      <c r="B13" t="str">
        <f>C13&amp;"_"&amp;D13&amp;E13&amp;F13</f>
        <v>Deason Foundation_America First Policy Institute2021100000</v>
      </c>
      <c r="C13" t="s">
        <v>31</v>
      </c>
      <c r="D13" t="s">
        <v>10</v>
      </c>
      <c r="E13">
        <v>2021</v>
      </c>
      <c r="F13" s="3">
        <v>100000</v>
      </c>
      <c r="H13" t="s">
        <v>11</v>
      </c>
    </row>
    <row r="14" spans="1:8" x14ac:dyDescent="0.2">
      <c r="A14" t="s">
        <v>32</v>
      </c>
      <c r="B14" t="str">
        <f>C14&amp;"_"&amp;D14&amp;E14&amp;F14</f>
        <v>Deason Foundation_America First Policy Institute2022100000</v>
      </c>
      <c r="C14" t="s">
        <v>31</v>
      </c>
      <c r="D14" t="s">
        <v>10</v>
      </c>
      <c r="E14">
        <v>2022</v>
      </c>
      <c r="F14" s="3">
        <v>100000</v>
      </c>
      <c r="H14" t="s">
        <v>11</v>
      </c>
    </row>
    <row r="15" spans="1:8" x14ac:dyDescent="0.2">
      <c r="A15" t="s">
        <v>33</v>
      </c>
      <c r="B15" t="str">
        <f>C15&amp;"_"&amp;D15&amp;E15&amp;F15</f>
        <v>Deborah J And Peter A Magowan Family Foundation_America First Policy Institute202325000</v>
      </c>
      <c r="C15" t="s">
        <v>34</v>
      </c>
      <c r="D15" t="s">
        <v>10</v>
      </c>
      <c r="E15">
        <v>2023</v>
      </c>
      <c r="F15" s="3">
        <v>25000</v>
      </c>
      <c r="H15" t="s">
        <v>35</v>
      </c>
    </row>
    <row r="16" spans="1:8" x14ac:dyDescent="0.2">
      <c r="A16" t="s">
        <v>36</v>
      </c>
      <c r="B16" t="str">
        <f>C16&amp;"_"&amp;D16&amp;E16&amp;F16</f>
        <v>Deramus Foundation_America First Policy Institute20215000</v>
      </c>
      <c r="C16" t="s">
        <v>275</v>
      </c>
      <c r="D16" t="s">
        <v>10</v>
      </c>
      <c r="E16">
        <v>2021</v>
      </c>
      <c r="F16" s="3">
        <v>5000</v>
      </c>
      <c r="H16" t="s">
        <v>37</v>
      </c>
    </row>
    <row r="17" spans="1:8" x14ac:dyDescent="0.2">
      <c r="A17" t="s">
        <v>38</v>
      </c>
      <c r="B17" t="str">
        <f>C17&amp;"_"&amp;D17&amp;E17&amp;F17</f>
        <v>Donor Advised Charitable Giving_America First, Inc.202286100</v>
      </c>
      <c r="C17" t="s">
        <v>39</v>
      </c>
      <c r="D17" t="s">
        <v>310</v>
      </c>
      <c r="E17">
        <v>2022</v>
      </c>
      <c r="F17" s="3">
        <v>86100</v>
      </c>
      <c r="H17" t="s">
        <v>16</v>
      </c>
    </row>
    <row r="18" spans="1:8" x14ac:dyDescent="0.2">
      <c r="A18" t="s">
        <v>40</v>
      </c>
      <c r="B18" t="str">
        <f>C18&amp;"_"&amp;D18&amp;E18&amp;F18</f>
        <v>Donor Advised Charitable Giving_America First, Inc.2023114600</v>
      </c>
      <c r="C18" t="s">
        <v>39</v>
      </c>
      <c r="D18" t="s">
        <v>310</v>
      </c>
      <c r="E18">
        <v>2023</v>
      </c>
      <c r="F18" s="3">
        <v>114600</v>
      </c>
      <c r="H18" t="s">
        <v>16</v>
      </c>
    </row>
    <row r="19" spans="1:8" x14ac:dyDescent="0.2">
      <c r="A19" t="s">
        <v>41</v>
      </c>
      <c r="B19" t="str">
        <f>C19&amp;"_"&amp;D19&amp;E19&amp;F19</f>
        <v>Donors Trust_America First Policy Institute202225000</v>
      </c>
      <c r="C19" t="s">
        <v>276</v>
      </c>
      <c r="D19" t="s">
        <v>10</v>
      </c>
      <c r="E19">
        <v>2022</v>
      </c>
      <c r="F19" s="3">
        <v>25000</v>
      </c>
      <c r="H19" t="s">
        <v>42</v>
      </c>
    </row>
    <row r="20" spans="1:8" x14ac:dyDescent="0.2">
      <c r="A20" t="s">
        <v>41</v>
      </c>
      <c r="B20" t="str">
        <f>C20&amp;"_"&amp;D20&amp;E20&amp;F20</f>
        <v>Donors Trust_America First Policy Institute202242000</v>
      </c>
      <c r="C20" t="s">
        <v>276</v>
      </c>
      <c r="D20" t="s">
        <v>10</v>
      </c>
      <c r="E20">
        <v>2022</v>
      </c>
      <c r="F20" s="3">
        <v>42000</v>
      </c>
      <c r="H20" t="s">
        <v>43</v>
      </c>
    </row>
    <row r="21" spans="1:8" x14ac:dyDescent="0.2">
      <c r="A21" t="s">
        <v>44</v>
      </c>
      <c r="B21" t="str">
        <f>C21&amp;"_"&amp;D21&amp;E21&amp;F21</f>
        <v>Dunn Foundation_America First, Inc.2021150000</v>
      </c>
      <c r="C21" t="s">
        <v>45</v>
      </c>
      <c r="D21" t="s">
        <v>310</v>
      </c>
      <c r="E21">
        <v>2021</v>
      </c>
      <c r="F21" s="3">
        <v>150000</v>
      </c>
      <c r="H21" t="s">
        <v>46</v>
      </c>
    </row>
    <row r="22" spans="1:8" x14ac:dyDescent="0.2">
      <c r="A22" t="s">
        <v>47</v>
      </c>
      <c r="B22" t="str">
        <f>C22&amp;"_"&amp;D22&amp;E22&amp;F22</f>
        <v>Dunn Foundation_America First, Inc.2022250000</v>
      </c>
      <c r="C22" t="s">
        <v>45</v>
      </c>
      <c r="D22" t="s">
        <v>310</v>
      </c>
      <c r="E22">
        <v>2022</v>
      </c>
      <c r="F22" s="3">
        <v>250000</v>
      </c>
      <c r="H22" t="s">
        <v>46</v>
      </c>
    </row>
    <row r="23" spans="1:8" x14ac:dyDescent="0.2">
      <c r="A23" t="s">
        <v>48</v>
      </c>
      <c r="B23" t="str">
        <f>C23&amp;"_"&amp;D23&amp;E23&amp;F23</f>
        <v>Ebs Foundation_America First Policy Institute2023250</v>
      </c>
      <c r="C23" t="s">
        <v>49</v>
      </c>
      <c r="D23" t="s">
        <v>10</v>
      </c>
      <c r="E23">
        <v>2023</v>
      </c>
      <c r="F23" s="3">
        <v>250</v>
      </c>
      <c r="H23" t="s">
        <v>50</v>
      </c>
    </row>
    <row r="24" spans="1:8" x14ac:dyDescent="0.2">
      <c r="A24" t="s">
        <v>51</v>
      </c>
      <c r="B24" t="str">
        <f>C24&amp;"_"&amp;D24&amp;E24&amp;F24</f>
        <v>Fidelity Investments Charitable Gift Fund_America First, Inc.2021876901</v>
      </c>
      <c r="C24" t="s">
        <v>52</v>
      </c>
      <c r="D24" t="s">
        <v>310</v>
      </c>
      <c r="E24">
        <v>2021</v>
      </c>
      <c r="F24" s="3">
        <v>876901</v>
      </c>
      <c r="H24" t="s">
        <v>53</v>
      </c>
    </row>
    <row r="25" spans="1:8" x14ac:dyDescent="0.2">
      <c r="A25" t="s">
        <v>54</v>
      </c>
      <c r="B25" t="str">
        <f>C25&amp;"_"&amp;D25&amp;E25&amp;F25</f>
        <v>Fidelity Investments Charitable Gift Fund_America First, Inc.20222728013</v>
      </c>
      <c r="C25" t="s">
        <v>52</v>
      </c>
      <c r="D25" t="s">
        <v>310</v>
      </c>
      <c r="E25">
        <v>2022</v>
      </c>
      <c r="F25" s="3">
        <v>2728013</v>
      </c>
      <c r="H25" t="s">
        <v>53</v>
      </c>
    </row>
    <row r="26" spans="1:8" x14ac:dyDescent="0.2">
      <c r="A26" t="s">
        <v>55</v>
      </c>
      <c r="B26" t="str">
        <f>C26&amp;"_"&amp;D26&amp;E26&amp;F26</f>
        <v>Fred Sands Family Foundation_America First, Inc.202250000</v>
      </c>
      <c r="C26" t="s">
        <v>56</v>
      </c>
      <c r="D26" t="s">
        <v>310</v>
      </c>
      <c r="E26">
        <v>2022</v>
      </c>
      <c r="F26" s="3">
        <v>50000</v>
      </c>
      <c r="H26" t="s">
        <v>11</v>
      </c>
    </row>
    <row r="27" spans="1:8" x14ac:dyDescent="0.2">
      <c r="A27" t="s">
        <v>57</v>
      </c>
      <c r="B27" t="str">
        <f>C27&amp;"_"&amp;D27&amp;E27&amp;F27</f>
        <v>Gary W Rollins Foundation_America First Policy Institute202210000</v>
      </c>
      <c r="C27" t="s">
        <v>58</v>
      </c>
      <c r="D27" t="s">
        <v>10</v>
      </c>
      <c r="E27">
        <v>2022</v>
      </c>
      <c r="F27" s="3">
        <v>10000</v>
      </c>
      <c r="H27" t="s">
        <v>59</v>
      </c>
    </row>
    <row r="28" spans="1:8" x14ac:dyDescent="0.2">
      <c r="A28" t="s">
        <v>60</v>
      </c>
      <c r="B28" t="str">
        <f>C28&amp;"_"&amp;D28&amp;E28&amp;F28</f>
        <v>Gero Foundation_America First Policy Institute2023100</v>
      </c>
      <c r="C28" t="s">
        <v>277</v>
      </c>
      <c r="D28" t="s">
        <v>10</v>
      </c>
      <c r="E28">
        <v>2023</v>
      </c>
      <c r="F28" s="3">
        <v>100</v>
      </c>
      <c r="H28" t="s">
        <v>61</v>
      </c>
    </row>
    <row r="29" spans="1:8" x14ac:dyDescent="0.2">
      <c r="A29" t="s">
        <v>62</v>
      </c>
      <c r="B29" t="str">
        <f>C29&amp;"_"&amp;D29&amp;E29&amp;F29</f>
        <v>Goldman Sachs Philanthropy Fund_America First, Inc.2022502500</v>
      </c>
      <c r="C29" t="s">
        <v>63</v>
      </c>
      <c r="D29" t="s">
        <v>310</v>
      </c>
      <c r="E29">
        <v>2022</v>
      </c>
      <c r="F29" s="3">
        <v>502500</v>
      </c>
      <c r="H29" t="s">
        <v>64</v>
      </c>
    </row>
    <row r="30" spans="1:8" x14ac:dyDescent="0.2">
      <c r="A30" t="s">
        <v>65</v>
      </c>
      <c r="B30" t="str">
        <f>C30&amp;"_"&amp;D30&amp;E30&amp;F30</f>
        <v>Greater Houston Community Foundation_America First Policy Institute202115000</v>
      </c>
      <c r="C30" t="s">
        <v>66</v>
      </c>
      <c r="D30" t="s">
        <v>10</v>
      </c>
      <c r="E30">
        <v>2021</v>
      </c>
      <c r="F30" s="3">
        <v>15000</v>
      </c>
      <c r="H30" t="s">
        <v>67</v>
      </c>
    </row>
    <row r="31" spans="1:8" x14ac:dyDescent="0.2">
      <c r="A31" t="s">
        <v>68</v>
      </c>
      <c r="B31" t="str">
        <f>C31&amp;"_"&amp;D31&amp;E31&amp;F31</f>
        <v>Greater Houston Community Foundation_America First Policy Institute2022400000</v>
      </c>
      <c r="C31" t="s">
        <v>66</v>
      </c>
      <c r="D31" t="s">
        <v>10</v>
      </c>
      <c r="E31">
        <v>2022</v>
      </c>
      <c r="F31" s="3">
        <v>400000</v>
      </c>
      <c r="H31" t="s">
        <v>67</v>
      </c>
    </row>
    <row r="32" spans="1:8" x14ac:dyDescent="0.2">
      <c r="A32" t="s">
        <v>69</v>
      </c>
      <c r="B32" t="str">
        <f>C32&amp;"_"&amp;D32&amp;E32&amp;F32</f>
        <v>Harry &amp; Alice Stillman Fam Foundation_America First Policy Institute202350000</v>
      </c>
      <c r="C32" t="s">
        <v>70</v>
      </c>
      <c r="D32" t="s">
        <v>10</v>
      </c>
      <c r="E32">
        <v>2023</v>
      </c>
      <c r="F32" s="3">
        <v>50000</v>
      </c>
      <c r="H32" t="s">
        <v>71</v>
      </c>
    </row>
    <row r="33" spans="1:8" x14ac:dyDescent="0.2">
      <c r="A33" t="s">
        <v>72</v>
      </c>
      <c r="B33" t="str">
        <f>C33&amp;"_"&amp;D33&amp;E33&amp;F33</f>
        <v>Herche Foundation_America First Policy Institute2022200000</v>
      </c>
      <c r="C33" t="s">
        <v>278</v>
      </c>
      <c r="D33" t="s">
        <v>10</v>
      </c>
      <c r="E33">
        <v>2022</v>
      </c>
      <c r="F33" s="3">
        <v>200000</v>
      </c>
      <c r="H33" t="s">
        <v>11</v>
      </c>
    </row>
    <row r="34" spans="1:8" x14ac:dyDescent="0.2">
      <c r="A34" t="s">
        <v>73</v>
      </c>
      <c r="B34" t="str">
        <f>C34&amp;"_"&amp;D34&amp;E34&amp;F34</f>
        <v>Holthouse Foundation for Kids_America First Policy Institute202125000</v>
      </c>
      <c r="C34" t="s">
        <v>74</v>
      </c>
      <c r="D34" t="s">
        <v>10</v>
      </c>
      <c r="E34">
        <v>2021</v>
      </c>
      <c r="F34" s="3">
        <v>25000</v>
      </c>
      <c r="H34" t="s">
        <v>290</v>
      </c>
    </row>
    <row r="35" spans="1:8" x14ac:dyDescent="0.2">
      <c r="A35" t="s">
        <v>75</v>
      </c>
      <c r="B35" t="str">
        <f>C35&amp;"_"&amp;D35&amp;E35&amp;F35</f>
        <v>Jackson Howard Foundation_America First Policy Institute2021175000</v>
      </c>
      <c r="C35" t="s">
        <v>76</v>
      </c>
      <c r="D35" t="s">
        <v>10</v>
      </c>
      <c r="E35">
        <v>2021</v>
      </c>
      <c r="F35" s="3">
        <v>175000</v>
      </c>
      <c r="H35" t="s">
        <v>77</v>
      </c>
    </row>
    <row r="36" spans="1:8" x14ac:dyDescent="0.2">
      <c r="A36" t="s">
        <v>75</v>
      </c>
      <c r="B36" t="str">
        <f>C36&amp;"_"&amp;D36&amp;E36&amp;F36</f>
        <v>Jackson Howard Foundation_Center for American Freedom202110000</v>
      </c>
      <c r="C36" t="s">
        <v>76</v>
      </c>
      <c r="D36" t="s">
        <v>78</v>
      </c>
      <c r="E36">
        <v>2021</v>
      </c>
      <c r="F36" s="3">
        <v>10000</v>
      </c>
      <c r="H36" t="s">
        <v>79</v>
      </c>
    </row>
    <row r="37" spans="1:8" x14ac:dyDescent="0.2">
      <c r="A37" t="s">
        <v>80</v>
      </c>
      <c r="B37" t="str">
        <f>C37&amp;"_"&amp;D37&amp;E37&amp;F37</f>
        <v>Jackson Howard Foundation_America First Policy Institute2022304167</v>
      </c>
      <c r="C37" t="s">
        <v>76</v>
      </c>
      <c r="D37" t="s">
        <v>10</v>
      </c>
      <c r="E37">
        <v>2022</v>
      </c>
      <c r="F37" s="3">
        <v>304167</v>
      </c>
      <c r="H37" t="s">
        <v>77</v>
      </c>
    </row>
    <row r="38" spans="1:8" x14ac:dyDescent="0.2">
      <c r="A38" t="s">
        <v>80</v>
      </c>
      <c r="B38" t="str">
        <f>C38&amp;"_"&amp;D38&amp;E38&amp;F38</f>
        <v>Jackson Howard Foundation_Center for American Freedom202210000</v>
      </c>
      <c r="C38" t="s">
        <v>76</v>
      </c>
      <c r="D38" t="s">
        <v>78</v>
      </c>
      <c r="E38">
        <v>2022</v>
      </c>
      <c r="F38" s="3">
        <v>10000</v>
      </c>
      <c r="H38" t="s">
        <v>79</v>
      </c>
    </row>
    <row r="39" spans="1:8" x14ac:dyDescent="0.2">
      <c r="A39" t="s">
        <v>81</v>
      </c>
      <c r="B39" t="str">
        <f>C39&amp;"_"&amp;D39&amp;E39&amp;F39</f>
        <v>Jackson Howard Foundation_America First Policy Institute2023325000</v>
      </c>
      <c r="C39" t="s">
        <v>76</v>
      </c>
      <c r="D39" t="s">
        <v>10</v>
      </c>
      <c r="E39">
        <v>2023</v>
      </c>
      <c r="F39" s="3">
        <v>325000</v>
      </c>
      <c r="H39" t="s">
        <v>77</v>
      </c>
    </row>
    <row r="40" spans="1:8" x14ac:dyDescent="0.2">
      <c r="A40" t="s">
        <v>81</v>
      </c>
      <c r="B40" t="str">
        <f>C40&amp;"_"&amp;D40&amp;E40&amp;F40</f>
        <v>Jackson Howard Foundation_Center for American Freedom202310000</v>
      </c>
      <c r="C40" t="s">
        <v>76</v>
      </c>
      <c r="D40" t="s">
        <v>78</v>
      </c>
      <c r="E40">
        <v>2023</v>
      </c>
      <c r="F40" s="3">
        <v>10000</v>
      </c>
      <c r="H40" t="s">
        <v>79</v>
      </c>
    </row>
    <row r="41" spans="1:8" x14ac:dyDescent="0.2">
      <c r="A41" t="s">
        <v>82</v>
      </c>
      <c r="B41" t="str">
        <f>C41&amp;"_"&amp;D41&amp;E41&amp;F41</f>
        <v>Kleinheinz Family Foundation For The Arts And Education_America First Policy Institute2021200000</v>
      </c>
      <c r="C41" t="s">
        <v>83</v>
      </c>
      <c r="D41" t="s">
        <v>10</v>
      </c>
      <c r="E41">
        <v>2021</v>
      </c>
      <c r="F41" s="3">
        <v>200000</v>
      </c>
      <c r="H41" t="s">
        <v>84</v>
      </c>
    </row>
    <row r="42" spans="1:8" x14ac:dyDescent="0.2">
      <c r="A42" t="s">
        <v>85</v>
      </c>
      <c r="B42" t="str">
        <f>C42&amp;"_"&amp;D42&amp;E42&amp;F42</f>
        <v>Leandro P Rizzuto Foundation_America First, Inc.2022260000</v>
      </c>
      <c r="C42" t="s">
        <v>86</v>
      </c>
      <c r="D42" t="s">
        <v>310</v>
      </c>
      <c r="E42">
        <v>2022</v>
      </c>
      <c r="F42" s="3">
        <v>260000</v>
      </c>
      <c r="H42" t="s">
        <v>87</v>
      </c>
    </row>
    <row r="43" spans="1:8" x14ac:dyDescent="0.2">
      <c r="A43" t="s">
        <v>88</v>
      </c>
      <c r="B43" t="str">
        <f>C43&amp;"_"&amp;D43&amp;E43&amp;F43</f>
        <v>Leandro P Rizzuto Foundation_America First Policy Institute202350000</v>
      </c>
      <c r="C43" t="s">
        <v>86</v>
      </c>
      <c r="D43" t="s">
        <v>10</v>
      </c>
      <c r="E43">
        <v>2023</v>
      </c>
      <c r="F43" s="3">
        <v>50000</v>
      </c>
      <c r="H43" t="s">
        <v>89</v>
      </c>
    </row>
    <row r="44" spans="1:8" x14ac:dyDescent="0.2">
      <c r="A44" t="s">
        <v>90</v>
      </c>
      <c r="B44" t="str">
        <f>C44&amp;"_"&amp;D44&amp;E44&amp;F44</f>
        <v>Lewis Family Charitable Foundation_America First Policy Institute202125000</v>
      </c>
      <c r="C44" t="s">
        <v>91</v>
      </c>
      <c r="D44" t="s">
        <v>10</v>
      </c>
      <c r="E44">
        <v>2021</v>
      </c>
      <c r="F44" s="3">
        <v>25000</v>
      </c>
      <c r="H44" t="s">
        <v>291</v>
      </c>
    </row>
    <row r="45" spans="1:8" x14ac:dyDescent="0.2">
      <c r="A45" t="s">
        <v>92</v>
      </c>
      <c r="B45" t="str">
        <f>C45&amp;"_"&amp;D45&amp;E45&amp;F45</f>
        <v>Lewis Family Charitable Foundation_America First Policy Institute202250000</v>
      </c>
      <c r="C45" t="s">
        <v>91</v>
      </c>
      <c r="D45" t="s">
        <v>10</v>
      </c>
      <c r="E45">
        <v>2022</v>
      </c>
      <c r="F45" s="3">
        <v>50000</v>
      </c>
      <c r="H45" t="s">
        <v>292</v>
      </c>
    </row>
    <row r="46" spans="1:8" x14ac:dyDescent="0.2">
      <c r="A46" t="s">
        <v>93</v>
      </c>
      <c r="B46" t="str">
        <f>C46&amp;"_"&amp;D46&amp;E46&amp;F46</f>
        <v>Loeb Family Foundation_America First Policy Institute20231000</v>
      </c>
      <c r="C46" t="s">
        <v>94</v>
      </c>
      <c r="D46" t="s">
        <v>10</v>
      </c>
      <c r="E46">
        <v>2023</v>
      </c>
      <c r="F46" s="3">
        <v>1000</v>
      </c>
      <c r="H46" t="s">
        <v>95</v>
      </c>
    </row>
    <row r="47" spans="1:8" x14ac:dyDescent="0.2">
      <c r="A47" t="s">
        <v>96</v>
      </c>
      <c r="B47" t="str">
        <f>C47&amp;"_"&amp;D47&amp;E47&amp;F47</f>
        <v>Miano Family Foundation_America First Policy Institute2022150</v>
      </c>
      <c r="C47" t="s">
        <v>279</v>
      </c>
      <c r="D47" t="s">
        <v>10</v>
      </c>
      <c r="E47">
        <v>2022</v>
      </c>
      <c r="F47" s="3">
        <v>150</v>
      </c>
      <c r="H47" t="s">
        <v>293</v>
      </c>
    </row>
    <row r="48" spans="1:8" x14ac:dyDescent="0.2">
      <c r="A48" t="s">
        <v>97</v>
      </c>
      <c r="B48" t="str">
        <f>C48&amp;"_"&amp;D48&amp;E48&amp;F48</f>
        <v>Morgan Stanley Global Impact Funding Trust_America First, Inc.2021150000</v>
      </c>
      <c r="C48" t="s">
        <v>280</v>
      </c>
      <c r="D48" t="s">
        <v>310</v>
      </c>
      <c r="E48">
        <v>2021</v>
      </c>
      <c r="F48" s="3">
        <v>150000</v>
      </c>
      <c r="H48" t="s">
        <v>98</v>
      </c>
    </row>
    <row r="49" spans="1:8" x14ac:dyDescent="0.2">
      <c r="A49" t="s">
        <v>99</v>
      </c>
      <c r="B49" t="str">
        <f>C49&amp;"_"&amp;D49&amp;E49&amp;F49</f>
        <v>Morgan Stanley Global Impact Funding Trust_America First Policy Institute2022285000</v>
      </c>
      <c r="C49" t="s">
        <v>280</v>
      </c>
      <c r="D49" t="s">
        <v>10</v>
      </c>
      <c r="E49">
        <v>2022</v>
      </c>
      <c r="F49" s="3">
        <v>285000</v>
      </c>
      <c r="H49" t="s">
        <v>98</v>
      </c>
    </row>
    <row r="50" spans="1:8" x14ac:dyDescent="0.2">
      <c r="A50" t="s">
        <v>100</v>
      </c>
      <c r="B50" t="str">
        <f>C50&amp;"_"&amp;D50&amp;E50&amp;F50</f>
        <v>National Christian Charitable Foundation_America First Policy Institute2022133800</v>
      </c>
      <c r="C50" t="s">
        <v>101</v>
      </c>
      <c r="D50" t="s">
        <v>10</v>
      </c>
      <c r="E50">
        <v>2022</v>
      </c>
      <c r="F50" s="3">
        <v>133800</v>
      </c>
      <c r="H50" t="s">
        <v>102</v>
      </c>
    </row>
    <row r="51" spans="1:8" x14ac:dyDescent="0.2">
      <c r="A51" t="s">
        <v>103</v>
      </c>
      <c r="B51" t="str">
        <f>C51&amp;"_"&amp;D51&amp;E51&amp;F51</f>
        <v>National Philanthropic Trust_America First, Inc.2022250000</v>
      </c>
      <c r="C51" t="s">
        <v>104</v>
      </c>
      <c r="D51" t="s">
        <v>310</v>
      </c>
      <c r="E51">
        <v>2022</v>
      </c>
      <c r="F51" s="3">
        <v>250000</v>
      </c>
      <c r="H51" t="s">
        <v>105</v>
      </c>
    </row>
    <row r="52" spans="1:8" x14ac:dyDescent="0.2">
      <c r="A52" t="s">
        <v>106</v>
      </c>
      <c r="B52" t="str">
        <f>C52&amp;"_"&amp;D52&amp;E52&amp;F52</f>
        <v>National Philanthropic Trust_America First, Inc.2023375000</v>
      </c>
      <c r="C52" t="s">
        <v>104</v>
      </c>
      <c r="D52" t="s">
        <v>310</v>
      </c>
      <c r="E52">
        <v>2023</v>
      </c>
      <c r="F52" s="3">
        <v>375000</v>
      </c>
      <c r="H52" t="s">
        <v>105</v>
      </c>
    </row>
    <row r="53" spans="1:8" x14ac:dyDescent="0.2">
      <c r="A53" t="s">
        <v>107</v>
      </c>
      <c r="B53" t="str">
        <f>C53&amp;"_"&amp;D53&amp;E53&amp;F53</f>
        <v>Paulits Foundation_America First Policy Institute202250</v>
      </c>
      <c r="C53" t="s">
        <v>281</v>
      </c>
      <c r="D53" t="s">
        <v>10</v>
      </c>
      <c r="E53">
        <v>2022</v>
      </c>
      <c r="F53" s="3">
        <v>50</v>
      </c>
      <c r="H53" t="s">
        <v>108</v>
      </c>
    </row>
    <row r="54" spans="1:8" x14ac:dyDescent="0.2">
      <c r="A54" t="s">
        <v>109</v>
      </c>
      <c r="B54" t="str">
        <f>C54&amp;"_"&amp;D54&amp;E54&amp;F54</f>
        <v>Pentecost Foundation_America First Policy Institute20221000000</v>
      </c>
      <c r="C54" t="s">
        <v>110</v>
      </c>
      <c r="D54" t="s">
        <v>10</v>
      </c>
      <c r="E54">
        <v>2022</v>
      </c>
      <c r="F54" s="3">
        <v>1000000</v>
      </c>
      <c r="H54" t="s">
        <v>111</v>
      </c>
    </row>
    <row r="55" spans="1:8" x14ac:dyDescent="0.2">
      <c r="A55" t="s">
        <v>112</v>
      </c>
      <c r="B55" t="str">
        <f>C55&amp;"_"&amp;D55&amp;E55&amp;F55</f>
        <v>Pentecost Foundation_America First Policy Institute20233500000</v>
      </c>
      <c r="C55" t="s">
        <v>110</v>
      </c>
      <c r="D55" t="s">
        <v>10</v>
      </c>
      <c r="E55">
        <v>2023</v>
      </c>
      <c r="F55" s="3">
        <v>3500000</v>
      </c>
      <c r="H55" t="s">
        <v>111</v>
      </c>
    </row>
    <row r="56" spans="1:8" x14ac:dyDescent="0.2">
      <c r="A56" t="s">
        <v>113</v>
      </c>
      <c r="B56" t="str">
        <f>C56&amp;"_"&amp;D56&amp;E56&amp;F56</f>
        <v>Peter Luce Foundation_America First Policy Institute20235000</v>
      </c>
      <c r="C56" t="s">
        <v>114</v>
      </c>
      <c r="D56" t="s">
        <v>10</v>
      </c>
      <c r="E56">
        <v>2023</v>
      </c>
      <c r="F56" s="3">
        <v>5000</v>
      </c>
      <c r="H56" t="s">
        <v>115</v>
      </c>
    </row>
    <row r="57" spans="1:8" x14ac:dyDescent="0.2">
      <c r="A57" t="s">
        <v>116</v>
      </c>
      <c r="B57" t="str">
        <f>C57&amp;"_"&amp;D57&amp;E57&amp;F57</f>
        <v>Philip M Friedmann Family Charitable_America First Policy Institute20221000</v>
      </c>
      <c r="C57" t="s">
        <v>117</v>
      </c>
      <c r="D57" t="s">
        <v>10</v>
      </c>
      <c r="E57">
        <v>2022</v>
      </c>
      <c r="F57" s="3">
        <v>1000</v>
      </c>
    </row>
    <row r="58" spans="1:8" x14ac:dyDescent="0.2">
      <c r="A58" t="s">
        <v>118</v>
      </c>
      <c r="B58" t="str">
        <f>C58&amp;"_"&amp;D58&amp;E58&amp;F58</f>
        <v>Quaker City_America First Policy Institute20227500</v>
      </c>
      <c r="C58" t="s">
        <v>119</v>
      </c>
      <c r="D58" t="s">
        <v>10</v>
      </c>
      <c r="E58">
        <v>2022</v>
      </c>
      <c r="F58" s="3">
        <v>7500</v>
      </c>
      <c r="H58" t="s">
        <v>120</v>
      </c>
    </row>
    <row r="59" spans="1:8" x14ac:dyDescent="0.2">
      <c r="A59" t="s">
        <v>121</v>
      </c>
      <c r="B59" t="str">
        <f>C59&amp;"_"&amp;D59&amp;E59&amp;F59</f>
        <v>Randolph Foundation_America First Policy Institute202225000</v>
      </c>
      <c r="C59" t="s">
        <v>122</v>
      </c>
      <c r="D59" t="s">
        <v>10</v>
      </c>
      <c r="E59">
        <v>2022</v>
      </c>
      <c r="F59" s="3">
        <v>25000</v>
      </c>
      <c r="H59" t="s">
        <v>123</v>
      </c>
    </row>
    <row r="60" spans="1:8" x14ac:dyDescent="0.2">
      <c r="A60" t="s">
        <v>124</v>
      </c>
      <c r="B60" t="str">
        <f>C60&amp;"_"&amp;D60&amp;E60&amp;F60</f>
        <v>Reinsch Pierce Family Foundation_America First Policy Institute20221500</v>
      </c>
      <c r="C60" t="s">
        <v>125</v>
      </c>
      <c r="D60" t="s">
        <v>10</v>
      </c>
      <c r="E60">
        <v>2022</v>
      </c>
      <c r="F60" s="3">
        <v>1500</v>
      </c>
      <c r="H60" t="s">
        <v>294</v>
      </c>
    </row>
    <row r="61" spans="1:8" x14ac:dyDescent="0.2">
      <c r="A61" t="s">
        <v>126</v>
      </c>
      <c r="B61" t="str">
        <f>C61&amp;"_"&amp;D61&amp;E61&amp;F61</f>
        <v>Samuels Family Foundation_America First Policy Institute202210000</v>
      </c>
      <c r="C61" t="s">
        <v>282</v>
      </c>
      <c r="D61" t="s">
        <v>10</v>
      </c>
      <c r="E61">
        <v>2022</v>
      </c>
      <c r="F61" s="3">
        <v>10000</v>
      </c>
      <c r="H61" t="s">
        <v>127</v>
      </c>
    </row>
    <row r="62" spans="1:8" x14ac:dyDescent="0.2">
      <c r="A62" t="s">
        <v>128</v>
      </c>
      <c r="B62" t="str">
        <f>C62&amp;"_"&amp;D62&amp;E62&amp;F62</f>
        <v>Samuels Family Foundation_America First Policy Institute202350000</v>
      </c>
      <c r="C62" t="s">
        <v>282</v>
      </c>
      <c r="D62" t="s">
        <v>10</v>
      </c>
      <c r="E62">
        <v>2023</v>
      </c>
      <c r="F62" s="3">
        <v>50000</v>
      </c>
      <c r="H62" t="s">
        <v>127</v>
      </c>
    </row>
    <row r="63" spans="1:8" x14ac:dyDescent="0.2">
      <c r="A63" t="s">
        <v>129</v>
      </c>
      <c r="B63" t="str">
        <f>C63&amp;"_"&amp;D63&amp;E63&amp;F63</f>
        <v>Searle Freedom Trust_America First Policy Institute2021300000</v>
      </c>
      <c r="C63" t="s">
        <v>130</v>
      </c>
      <c r="D63" t="s">
        <v>10</v>
      </c>
      <c r="E63">
        <v>2021</v>
      </c>
      <c r="F63" s="3">
        <v>300000</v>
      </c>
      <c r="H63" t="s">
        <v>131</v>
      </c>
    </row>
    <row r="64" spans="1:8" x14ac:dyDescent="0.2">
      <c r="A64" t="s">
        <v>132</v>
      </c>
      <c r="B64" t="str">
        <f>C64&amp;"_"&amp;D64&amp;E64&amp;F64</f>
        <v>Searle Freedom Trust_America First Policy Institute2022300000</v>
      </c>
      <c r="C64" t="s">
        <v>130</v>
      </c>
      <c r="D64" t="s">
        <v>10</v>
      </c>
      <c r="E64">
        <v>2022</v>
      </c>
      <c r="F64" s="3">
        <v>300000</v>
      </c>
      <c r="H64" t="s">
        <v>131</v>
      </c>
    </row>
    <row r="65" spans="1:8" x14ac:dyDescent="0.2">
      <c r="A65" t="s">
        <v>133</v>
      </c>
      <c r="B65" t="str">
        <f>C65&amp;"_"&amp;D65&amp;E65&amp;F65</f>
        <v>Servant Foundation_America First Policy Institute2022265250</v>
      </c>
      <c r="C65" t="s">
        <v>134</v>
      </c>
      <c r="D65" t="s">
        <v>10</v>
      </c>
      <c r="E65">
        <v>2022</v>
      </c>
      <c r="F65" s="3">
        <v>265250</v>
      </c>
      <c r="H65" t="s">
        <v>135</v>
      </c>
    </row>
    <row r="66" spans="1:8" x14ac:dyDescent="0.2">
      <c r="A66" t="s">
        <v>136</v>
      </c>
      <c r="B66" t="str">
        <f>C66&amp;"_"&amp;D66&amp;E66&amp;F66</f>
        <v>Sparks Foundation_America First Policy Institute202250000</v>
      </c>
      <c r="C66" t="s">
        <v>283</v>
      </c>
      <c r="D66" t="s">
        <v>10</v>
      </c>
      <c r="E66">
        <v>2022</v>
      </c>
      <c r="F66" s="3">
        <v>50000</v>
      </c>
      <c r="H66" t="s">
        <v>137</v>
      </c>
    </row>
    <row r="67" spans="1:8" x14ac:dyDescent="0.2">
      <c r="A67" t="s">
        <v>138</v>
      </c>
      <c r="B67" t="str">
        <f>C67&amp;"_"&amp;D67&amp;E67&amp;F67</f>
        <v>T Rowe Price Program for Charitable Giving_America First Policy Institute202210000</v>
      </c>
      <c r="C67" t="s">
        <v>284</v>
      </c>
      <c r="D67" t="s">
        <v>10</v>
      </c>
      <c r="E67">
        <v>2022</v>
      </c>
      <c r="F67" s="3">
        <v>10000</v>
      </c>
      <c r="H67" t="s">
        <v>18</v>
      </c>
    </row>
    <row r="68" spans="1:8" x14ac:dyDescent="0.2">
      <c r="A68" t="s">
        <v>139</v>
      </c>
      <c r="B68" t="str">
        <f>C68&amp;"_"&amp;D68&amp;E68&amp;F68</f>
        <v>Three G Foundation_America First Policy Institute202250000</v>
      </c>
      <c r="C68" t="s">
        <v>140</v>
      </c>
      <c r="D68" t="s">
        <v>10</v>
      </c>
      <c r="E68">
        <v>2022</v>
      </c>
      <c r="F68" s="3">
        <v>50000</v>
      </c>
      <c r="H68" t="s">
        <v>11</v>
      </c>
    </row>
    <row r="69" spans="1:8" x14ac:dyDescent="0.2">
      <c r="A69" t="s">
        <v>141</v>
      </c>
      <c r="B69" t="str">
        <f>C69&amp;"_"&amp;D69&amp;E69&amp;F69</f>
        <v>Three G Foundation_America First Policy Institute202325000</v>
      </c>
      <c r="C69" t="s">
        <v>140</v>
      </c>
      <c r="D69" t="s">
        <v>10</v>
      </c>
      <c r="E69">
        <v>2023</v>
      </c>
      <c r="F69" s="3">
        <v>25000</v>
      </c>
      <c r="H69" t="s">
        <v>11</v>
      </c>
    </row>
    <row r="70" spans="1:8" x14ac:dyDescent="0.2">
      <c r="A70" t="s">
        <v>142</v>
      </c>
      <c r="B70" t="str">
        <f>C70&amp;"_"&amp;D70&amp;E70&amp;F70</f>
        <v>TW Lewis Foundation_America First Policy Institute2023100000</v>
      </c>
      <c r="C70" t="s">
        <v>143</v>
      </c>
      <c r="D70" t="s">
        <v>10</v>
      </c>
      <c r="E70">
        <v>2023</v>
      </c>
      <c r="F70" s="3">
        <v>100000</v>
      </c>
      <c r="H70" t="s">
        <v>144</v>
      </c>
    </row>
    <row r="71" spans="1:8" x14ac:dyDescent="0.2">
      <c r="A71" t="s">
        <v>145</v>
      </c>
      <c r="B71" t="str">
        <f>C71&amp;"_"&amp;D71&amp;E71&amp;F71</f>
        <v>Tree of Life Foundation International_America First, Inc.2022100000</v>
      </c>
      <c r="C71" t="s">
        <v>285</v>
      </c>
      <c r="D71" t="s">
        <v>310</v>
      </c>
      <c r="E71">
        <v>2022</v>
      </c>
      <c r="F71" s="3">
        <v>100000</v>
      </c>
      <c r="H71" t="s">
        <v>146</v>
      </c>
    </row>
    <row r="72" spans="1:8" x14ac:dyDescent="0.2">
      <c r="A72" t="s">
        <v>147</v>
      </c>
      <c r="B72" t="str">
        <f>C72&amp;"_"&amp;D72&amp;E72&amp;F72</f>
        <v>Vanguard Charitable Endowment Program_America First, Inc.202252000</v>
      </c>
      <c r="C72" t="s">
        <v>148</v>
      </c>
      <c r="D72" t="s">
        <v>310</v>
      </c>
      <c r="E72">
        <v>2022</v>
      </c>
      <c r="F72" s="3">
        <v>52000</v>
      </c>
      <c r="H72" t="s">
        <v>149</v>
      </c>
    </row>
    <row r="73" spans="1:8" x14ac:dyDescent="0.2">
      <c r="A73" t="s">
        <v>150</v>
      </c>
      <c r="B73" t="str">
        <f>C73&amp;"_"&amp;D73&amp;E73&amp;F73</f>
        <v>Vanguard Charitable Endowment Program_America First, Inc.202337000</v>
      </c>
      <c r="C73" t="s">
        <v>148</v>
      </c>
      <c r="D73" t="s">
        <v>310</v>
      </c>
      <c r="E73">
        <v>2023</v>
      </c>
      <c r="F73" s="3">
        <v>37000</v>
      </c>
      <c r="H73" t="s">
        <v>149</v>
      </c>
    </row>
    <row r="74" spans="1:8" x14ac:dyDescent="0.2">
      <c r="A74" t="s">
        <v>151</v>
      </c>
      <c r="B74" t="str">
        <f>C74&amp;"_"&amp;D74&amp;E74&amp;F74</f>
        <v>William M Fuller Foundation_America First Policy Institute2023250000</v>
      </c>
      <c r="C74" t="s">
        <v>152</v>
      </c>
      <c r="D74" t="s">
        <v>10</v>
      </c>
      <c r="E74">
        <v>2023</v>
      </c>
      <c r="F74" s="3">
        <v>250000</v>
      </c>
      <c r="H74" t="s">
        <v>153</v>
      </c>
    </row>
    <row r="75" spans="1:8" x14ac:dyDescent="0.2">
      <c r="A75" t="s">
        <v>12</v>
      </c>
      <c r="B75" t="str">
        <f>C75&amp;"_"&amp;D75&amp;E75&amp;F75</f>
        <v>America First Works (81-5137380)_America First Works (87-3510461)2021140100</v>
      </c>
      <c r="C75" t="s">
        <v>295</v>
      </c>
      <c r="D75" t="s">
        <v>296</v>
      </c>
      <c r="E75">
        <v>2021</v>
      </c>
      <c r="F75" s="3">
        <v>140100</v>
      </c>
      <c r="H75" t="s">
        <v>13</v>
      </c>
    </row>
    <row r="76" spans="1:8" x14ac:dyDescent="0.2">
      <c r="A76" t="s">
        <v>154</v>
      </c>
      <c r="B76" t="str">
        <f>C76&amp;"_"&amp;D76&amp;E76&amp;F76</f>
        <v>America First Works (81-5137380)_America First Works (87-3510461)20222110000</v>
      </c>
      <c r="C76" t="s">
        <v>295</v>
      </c>
      <c r="D76" t="s">
        <v>296</v>
      </c>
      <c r="E76">
        <v>2022</v>
      </c>
      <c r="F76" s="3">
        <v>2110000</v>
      </c>
      <c r="H76" t="s">
        <v>13</v>
      </c>
    </row>
    <row r="77" spans="1:8" x14ac:dyDescent="0.2">
      <c r="A77" t="s">
        <v>155</v>
      </c>
      <c r="B77" t="str">
        <f>C77&amp;"_"&amp;D77&amp;E77&amp;F77</f>
        <v>American Action Network_America First Works (81-5137380)20201000000</v>
      </c>
      <c r="C77" t="s">
        <v>286</v>
      </c>
      <c r="D77" t="s">
        <v>295</v>
      </c>
      <c r="E77">
        <v>2020</v>
      </c>
      <c r="F77" s="3">
        <v>1000000</v>
      </c>
      <c r="H77" t="s">
        <v>13</v>
      </c>
    </row>
    <row r="78" spans="1:8" x14ac:dyDescent="0.2">
      <c r="A78" t="s">
        <v>156</v>
      </c>
      <c r="B78" t="str">
        <f>C78&amp;"_"&amp;D78&amp;E78&amp;F78</f>
        <v>American Financial Services Association_America First Works (81-5137380)2017125000</v>
      </c>
      <c r="C78" t="s">
        <v>157</v>
      </c>
      <c r="D78" t="s">
        <v>295</v>
      </c>
      <c r="E78">
        <v>2017</v>
      </c>
      <c r="F78" s="3">
        <v>125000</v>
      </c>
      <c r="H78" t="s">
        <v>158</v>
      </c>
    </row>
    <row r="79" spans="1:8" x14ac:dyDescent="0.2">
      <c r="A79" s="5" t="s">
        <v>159</v>
      </c>
      <c r="B79" t="str">
        <f>C79&amp;"_"&amp;D79&amp;E79&amp;F79</f>
        <v>CLA_America First Works (81-5137380)20181000000</v>
      </c>
      <c r="C79" t="s">
        <v>287</v>
      </c>
      <c r="D79" t="s">
        <v>295</v>
      </c>
      <c r="E79">
        <v>2018</v>
      </c>
      <c r="F79" s="3">
        <v>1000000</v>
      </c>
      <c r="H79" t="s">
        <v>160</v>
      </c>
    </row>
    <row r="80" spans="1:8" x14ac:dyDescent="0.2">
      <c r="A80" t="s">
        <v>161</v>
      </c>
      <c r="B80" t="str">
        <f>C80&amp;"_"&amp;D80&amp;E80&amp;F80</f>
        <v>Golden State Policy Council_America First Works202299255</v>
      </c>
      <c r="C80" t="s">
        <v>162</v>
      </c>
      <c r="D80" t="s">
        <v>269</v>
      </c>
      <c r="E80">
        <v>2022</v>
      </c>
      <c r="F80" s="3">
        <v>99255</v>
      </c>
    </row>
    <row r="81" spans="1:8" x14ac:dyDescent="0.2">
      <c r="A81" t="s">
        <v>163</v>
      </c>
      <c r="B81" t="str">
        <f>C81&amp;"_"&amp;D81&amp;E81&amp;F81</f>
        <v>Pharmaceutical Research and Manufacturers of America_America First Works (81-5137380)20172500000</v>
      </c>
      <c r="C81" t="s">
        <v>164</v>
      </c>
      <c r="D81" t="s">
        <v>295</v>
      </c>
      <c r="E81">
        <v>2017</v>
      </c>
      <c r="F81" s="3">
        <v>2500000</v>
      </c>
      <c r="H81" t="s">
        <v>165</v>
      </c>
    </row>
    <row r="82" spans="1:8" x14ac:dyDescent="0.2">
      <c r="A82" t="s">
        <v>166</v>
      </c>
      <c r="B82" t="str">
        <f>C82&amp;"_"&amp;D82&amp;E82&amp;F82</f>
        <v>QXZ_America First Works (81-5137380)2018100000</v>
      </c>
      <c r="C82" t="s">
        <v>288</v>
      </c>
      <c r="D82" t="s">
        <v>295</v>
      </c>
      <c r="E82">
        <v>2018</v>
      </c>
      <c r="F82" s="3">
        <v>100000</v>
      </c>
      <c r="H82" t="s">
        <v>167</v>
      </c>
    </row>
    <row r="83" spans="1:8" x14ac:dyDescent="0.2">
      <c r="A83" t="s">
        <v>168</v>
      </c>
      <c r="B83" t="str">
        <f>C83&amp;"_"&amp;D83&amp;E83&amp;F83</f>
        <v>America First Policy Institute_Citizens United Foundation20211000000</v>
      </c>
      <c r="C83" t="s">
        <v>10</v>
      </c>
      <c r="D83" t="s">
        <v>169</v>
      </c>
      <c r="E83">
        <v>2021</v>
      </c>
      <c r="F83" s="3">
        <v>1000000</v>
      </c>
    </row>
    <row r="84" spans="1:8" x14ac:dyDescent="0.2">
      <c r="A84" t="s">
        <v>170</v>
      </c>
      <c r="B84" t="str">
        <f>C84&amp;"_"&amp;D84&amp;E84&amp;F84</f>
        <v>America First Works (81-5137380)_America First Action202020305000</v>
      </c>
      <c r="C84" t="s">
        <v>295</v>
      </c>
      <c r="D84" t="s">
        <v>297</v>
      </c>
      <c r="E84">
        <v>2020</v>
      </c>
      <c r="F84" s="3">
        <v>20305000</v>
      </c>
      <c r="H84" t="s">
        <v>171</v>
      </c>
    </row>
    <row r="85" spans="1:8" x14ac:dyDescent="0.2">
      <c r="A85" t="s">
        <v>12</v>
      </c>
      <c r="B85" t="str">
        <f>C85&amp;"_"&amp;D85&amp;E85&amp;F85</f>
        <v>America First Works (81-5137380)_America First Action20211750000</v>
      </c>
      <c r="C85" t="s">
        <v>295</v>
      </c>
      <c r="D85" t="s">
        <v>297</v>
      </c>
      <c r="E85">
        <v>2021</v>
      </c>
      <c r="F85" s="3">
        <v>1750000</v>
      </c>
      <c r="H85" t="s">
        <v>13</v>
      </c>
    </row>
    <row r="86" spans="1:8" x14ac:dyDescent="0.2">
      <c r="A86" t="s">
        <v>172</v>
      </c>
      <c r="B86" t="str">
        <f>C86&amp;"_"&amp;D86&amp;E86&amp;F86</f>
        <v>America First Works (81-5137380)_American First Policy Institute20213000000</v>
      </c>
      <c r="C86" t="s">
        <v>295</v>
      </c>
      <c r="D86" t="s">
        <v>173</v>
      </c>
      <c r="E86">
        <v>2021</v>
      </c>
      <c r="F86" s="3">
        <v>3000000</v>
      </c>
      <c r="H86" t="s">
        <v>13</v>
      </c>
    </row>
    <row r="87" spans="1:8" x14ac:dyDescent="0.2">
      <c r="A87" t="s">
        <v>172</v>
      </c>
      <c r="B87" t="str">
        <f>C87&amp;"_"&amp;D87&amp;E87&amp;F87</f>
        <v>America First Works (81-5137380)_Make America Great Again Policies2021250000</v>
      </c>
      <c r="C87" t="s">
        <v>295</v>
      </c>
      <c r="D87" t="s">
        <v>174</v>
      </c>
      <c r="E87">
        <v>2021</v>
      </c>
      <c r="F87" s="3">
        <v>250000</v>
      </c>
      <c r="H87" t="s">
        <v>13</v>
      </c>
    </row>
    <row r="88" spans="1:8" x14ac:dyDescent="0.2">
      <c r="A88" t="s">
        <v>172</v>
      </c>
      <c r="B88" t="str">
        <f>C88&amp;"_"&amp;D88&amp;E88&amp;F88</f>
        <v>America First Works (81-5137380)_America First Works2021140100</v>
      </c>
      <c r="C88" t="s">
        <v>295</v>
      </c>
      <c r="D88" t="s">
        <v>269</v>
      </c>
      <c r="E88">
        <v>2021</v>
      </c>
      <c r="F88" s="3">
        <v>140100</v>
      </c>
      <c r="H88" t="s">
        <v>13</v>
      </c>
    </row>
    <row r="89" spans="1:8" x14ac:dyDescent="0.2">
      <c r="A89" t="s">
        <v>172</v>
      </c>
      <c r="B89" t="e">
        <f>C89&amp;"_"&amp;D89&amp;E89&amp;#REF!</f>
        <v>#REF!</v>
      </c>
      <c r="C89" t="s">
        <v>295</v>
      </c>
      <c r="D89" t="s">
        <v>10</v>
      </c>
      <c r="E89">
        <v>2021</v>
      </c>
      <c r="H89" t="s">
        <v>13</v>
      </c>
    </row>
    <row r="90" spans="1:8" x14ac:dyDescent="0.2">
      <c r="A90" t="s">
        <v>175</v>
      </c>
      <c r="B90" t="str">
        <f>C90&amp;"_"&amp;D90&amp;E90&amp;F90</f>
        <v>America First Works (81-5137380)_Heritage Action for America2020994000</v>
      </c>
      <c r="C90" t="s">
        <v>295</v>
      </c>
      <c r="D90" t="s">
        <v>176</v>
      </c>
      <c r="E90">
        <v>2020</v>
      </c>
      <c r="F90" s="3">
        <v>994000</v>
      </c>
      <c r="H90" t="s">
        <v>177</v>
      </c>
    </row>
    <row r="91" spans="1:8" x14ac:dyDescent="0.2">
      <c r="A91" t="s">
        <v>175</v>
      </c>
      <c r="B91" t="str">
        <f>C91&amp;"_"&amp;D91&amp;E91&amp;F91</f>
        <v>America First Works (81-5137380)_Vision America Mobilized2020500000</v>
      </c>
      <c r="C91" t="s">
        <v>295</v>
      </c>
      <c r="D91" t="s">
        <v>298</v>
      </c>
      <c r="E91">
        <v>2020</v>
      </c>
      <c r="F91" s="3">
        <v>500000</v>
      </c>
      <c r="H91" t="s">
        <v>177</v>
      </c>
    </row>
    <row r="92" spans="1:8" x14ac:dyDescent="0.2">
      <c r="A92" t="s">
        <v>175</v>
      </c>
      <c r="B92" t="str">
        <f>C92&amp;"_"&amp;D92&amp;E92&amp;F92</f>
        <v>America First Works (81-5137380)_BLEXIT Foundation2020350000</v>
      </c>
      <c r="C92" t="s">
        <v>295</v>
      </c>
      <c r="D92" t="s">
        <v>299</v>
      </c>
      <c r="E92">
        <v>2020</v>
      </c>
      <c r="F92" s="3">
        <v>350000</v>
      </c>
      <c r="H92" t="s">
        <v>177</v>
      </c>
    </row>
    <row r="93" spans="1:8" x14ac:dyDescent="0.2">
      <c r="A93" t="s">
        <v>175</v>
      </c>
      <c r="B93" t="str">
        <f>C93&amp;"_"&amp;D93&amp;E93&amp;F93</f>
        <v>America First Works (81-5137380)_Moms for America2020100000</v>
      </c>
      <c r="C93" t="s">
        <v>295</v>
      </c>
      <c r="D93" t="s">
        <v>178</v>
      </c>
      <c r="E93">
        <v>2020</v>
      </c>
      <c r="F93" s="3">
        <v>100000</v>
      </c>
      <c r="H93" t="s">
        <v>177</v>
      </c>
    </row>
    <row r="94" spans="1:8" x14ac:dyDescent="0.2">
      <c r="A94" t="s">
        <v>175</v>
      </c>
      <c r="B94" t="str">
        <f>C94&amp;"_"&amp;D94&amp;E94&amp;F94</f>
        <v>America First Works (81-5137380)_CLT Host 202020202000000</v>
      </c>
      <c r="C94" t="s">
        <v>295</v>
      </c>
      <c r="D94" t="s">
        <v>300</v>
      </c>
      <c r="E94">
        <v>2020</v>
      </c>
      <c r="F94" s="3">
        <v>2000000</v>
      </c>
      <c r="H94" t="s">
        <v>177</v>
      </c>
    </row>
    <row r="95" spans="1:8" x14ac:dyDescent="0.2">
      <c r="A95" t="s">
        <v>175</v>
      </c>
      <c r="B95" t="str">
        <f>C95&amp;"_"&amp;D95&amp;E95&amp;F95</f>
        <v>America First Works (81-5137380)_LCR20201100000</v>
      </c>
      <c r="C95" t="s">
        <v>295</v>
      </c>
      <c r="D95" t="s">
        <v>301</v>
      </c>
      <c r="E95">
        <v>2020</v>
      </c>
      <c r="F95" s="3">
        <v>1100000</v>
      </c>
      <c r="H95" t="s">
        <v>177</v>
      </c>
    </row>
    <row r="96" spans="1:8" x14ac:dyDescent="0.2">
      <c r="A96" t="s">
        <v>175</v>
      </c>
      <c r="B96" t="str">
        <f>C96&amp;"_"&amp;D96&amp;E96&amp;F96</f>
        <v>America First Works (81-5137380)_Donors Trust fbo Honest Elections20204795000</v>
      </c>
      <c r="C96" t="s">
        <v>295</v>
      </c>
      <c r="D96" t="s">
        <v>179</v>
      </c>
      <c r="E96">
        <v>2020</v>
      </c>
      <c r="F96" s="3">
        <v>4795000</v>
      </c>
      <c r="H96" t="s">
        <v>177</v>
      </c>
    </row>
    <row r="97" spans="1:8" x14ac:dyDescent="0.2">
      <c r="A97" t="s">
        <v>175</v>
      </c>
      <c r="B97" t="str">
        <f>C97&amp;"_"&amp;D97&amp;E97&amp;F97</f>
        <v>America First Works (81-5137380)_American Action Forum2020600000</v>
      </c>
      <c r="C97" t="s">
        <v>295</v>
      </c>
      <c r="D97" t="s">
        <v>302</v>
      </c>
      <c r="E97">
        <v>2020</v>
      </c>
      <c r="F97" s="3">
        <v>600000</v>
      </c>
      <c r="H97" t="s">
        <v>177</v>
      </c>
    </row>
    <row r="98" spans="1:8" x14ac:dyDescent="0.2">
      <c r="A98" t="s">
        <v>175</v>
      </c>
      <c r="B98" t="str">
        <f>C98&amp;"_"&amp;D98&amp;E98&amp;F98</f>
        <v>America First Works (81-5137380)_The New American Populist20201035000</v>
      </c>
      <c r="C98" t="s">
        <v>295</v>
      </c>
      <c r="D98" t="s">
        <v>180</v>
      </c>
      <c r="E98">
        <v>2020</v>
      </c>
      <c r="F98" s="3">
        <v>1035000</v>
      </c>
      <c r="H98" t="s">
        <v>177</v>
      </c>
    </row>
    <row r="99" spans="1:8" x14ac:dyDescent="0.2">
      <c r="A99" t="s">
        <v>175</v>
      </c>
      <c r="B99" t="str">
        <f>C99&amp;"_"&amp;D99&amp;E99&amp;F99</f>
        <v>America First Works (81-5137380)_Convention of States Action2020250000</v>
      </c>
      <c r="C99" t="s">
        <v>295</v>
      </c>
      <c r="D99" t="s">
        <v>303</v>
      </c>
      <c r="E99">
        <v>2020</v>
      </c>
      <c r="F99" s="3">
        <v>250000</v>
      </c>
      <c r="H99" t="s">
        <v>177</v>
      </c>
    </row>
    <row r="100" spans="1:8" x14ac:dyDescent="0.2">
      <c r="A100" t="s">
        <v>175</v>
      </c>
      <c r="B100" t="str">
        <f>C100&amp;"_"&amp;D100&amp;E100&amp;F100</f>
        <v>America First Works (81-5137380)_Florida First20201572000</v>
      </c>
      <c r="C100" t="s">
        <v>295</v>
      </c>
      <c r="D100" t="s">
        <v>181</v>
      </c>
      <c r="E100">
        <v>2020</v>
      </c>
      <c r="F100" s="3">
        <v>1572000</v>
      </c>
      <c r="H100" t="s">
        <v>177</v>
      </c>
    </row>
    <row r="101" spans="1:8" x14ac:dyDescent="0.2">
      <c r="A101" t="s">
        <v>175</v>
      </c>
      <c r="B101" t="str">
        <f>C101&amp;"_"&amp;D101&amp;E101&amp;F101</f>
        <v>America First Works (81-5137380)_Pennsylvania First20201052000</v>
      </c>
      <c r="C101" t="s">
        <v>295</v>
      </c>
      <c r="D101" t="s">
        <v>182</v>
      </c>
      <c r="E101">
        <v>2020</v>
      </c>
      <c r="F101" s="3">
        <v>1052000</v>
      </c>
      <c r="H101" t="s">
        <v>177</v>
      </c>
    </row>
    <row r="102" spans="1:8" x14ac:dyDescent="0.2">
      <c r="A102" t="s">
        <v>175</v>
      </c>
      <c r="B102" t="str">
        <f>C102&amp;"_"&amp;D102&amp;E102&amp;F102</f>
        <v>America First Works (81-5137380)_North Carolina First20201096000</v>
      </c>
      <c r="C102" t="s">
        <v>295</v>
      </c>
      <c r="D102" t="s">
        <v>183</v>
      </c>
      <c r="E102">
        <v>2020</v>
      </c>
      <c r="F102" s="3">
        <v>1096000</v>
      </c>
      <c r="H102" t="s">
        <v>177</v>
      </c>
    </row>
    <row r="103" spans="1:8" x14ac:dyDescent="0.2">
      <c r="A103" t="s">
        <v>175</v>
      </c>
      <c r="B103" t="str">
        <f>C103&amp;"_"&amp;D103&amp;E103&amp;F103</f>
        <v>America First Works (81-5137380)_Center for Campaign Innovation202035000</v>
      </c>
      <c r="C103" t="s">
        <v>295</v>
      </c>
      <c r="D103" t="s">
        <v>184</v>
      </c>
      <c r="E103">
        <v>2020</v>
      </c>
      <c r="F103" s="3">
        <v>35000</v>
      </c>
      <c r="H103" t="s">
        <v>177</v>
      </c>
    </row>
    <row r="104" spans="1:8" x14ac:dyDescent="0.2">
      <c r="A104" t="s">
        <v>175</v>
      </c>
      <c r="B104" t="str">
        <f>C104&amp;"_"&amp;D104&amp;E104&amp;F104</f>
        <v>America First Works (81-5137380)_Be Counted20202000000</v>
      </c>
      <c r="C104" t="s">
        <v>295</v>
      </c>
      <c r="D104" t="s">
        <v>304</v>
      </c>
      <c r="E104">
        <v>2020</v>
      </c>
      <c r="F104" s="3">
        <v>2000000</v>
      </c>
      <c r="H104" t="s">
        <v>177</v>
      </c>
    </row>
    <row r="105" spans="1:8" x14ac:dyDescent="0.2">
      <c r="A105" t="s">
        <v>175</v>
      </c>
      <c r="B105" t="str">
        <f>C105&amp;"_"&amp;D105&amp;E105&amp;F105</f>
        <v>America First Works (81-5137380)_Soldier Strong Access2020100000</v>
      </c>
      <c r="C105" t="s">
        <v>295</v>
      </c>
      <c r="D105" t="s">
        <v>185</v>
      </c>
      <c r="E105">
        <v>2020</v>
      </c>
      <c r="F105" s="3">
        <v>100000</v>
      </c>
      <c r="H105" t="s">
        <v>177</v>
      </c>
    </row>
    <row r="106" spans="1:8" x14ac:dyDescent="0.2">
      <c r="A106" t="s">
        <v>175</v>
      </c>
      <c r="B106" t="str">
        <f>C106&amp;"_"&amp;D106&amp;E106&amp;F106</f>
        <v>America First Works (81-5137380)_2020 Jacksonville Host Committee I2020500000</v>
      </c>
      <c r="C106" t="s">
        <v>295</v>
      </c>
      <c r="D106" t="s">
        <v>186</v>
      </c>
      <c r="E106">
        <v>2020</v>
      </c>
      <c r="F106" s="3">
        <v>500000</v>
      </c>
      <c r="H106" t="s">
        <v>177</v>
      </c>
    </row>
    <row r="107" spans="1:8" x14ac:dyDescent="0.2">
      <c r="A107" t="s">
        <v>187</v>
      </c>
      <c r="B107" t="str">
        <f>C107&amp;"_"&amp;D107&amp;E107&amp;F107</f>
        <v>America First Works (81-5137380)_Women for America First201925000</v>
      </c>
      <c r="C107" t="s">
        <v>295</v>
      </c>
      <c r="D107" t="s">
        <v>188</v>
      </c>
      <c r="E107">
        <v>2019</v>
      </c>
      <c r="F107" s="3">
        <v>25000</v>
      </c>
      <c r="H107" t="s">
        <v>177</v>
      </c>
    </row>
    <row r="108" spans="1:8" x14ac:dyDescent="0.2">
      <c r="A108" t="s">
        <v>187</v>
      </c>
      <c r="B108" t="str">
        <f>C108&amp;"_"&amp;D108&amp;E108&amp;F108</f>
        <v>America First Works (81-5137380)_Free Market America2019125000</v>
      </c>
      <c r="C108" t="s">
        <v>295</v>
      </c>
      <c r="D108" t="s">
        <v>189</v>
      </c>
      <c r="E108">
        <v>2019</v>
      </c>
      <c r="F108" s="3">
        <v>125000</v>
      </c>
      <c r="H108" t="s">
        <v>177</v>
      </c>
    </row>
    <row r="109" spans="1:8" x14ac:dyDescent="0.2">
      <c r="A109" t="s">
        <v>187</v>
      </c>
      <c r="B109" t="str">
        <f>C109&amp;"_"&amp;D109&amp;E109&amp;F109</f>
        <v>America First Works (81-5137380)_Florida First20191510000</v>
      </c>
      <c r="C109" t="s">
        <v>295</v>
      </c>
      <c r="D109" t="s">
        <v>181</v>
      </c>
      <c r="E109">
        <v>2019</v>
      </c>
      <c r="F109" s="3">
        <v>1510000</v>
      </c>
      <c r="H109" t="s">
        <v>177</v>
      </c>
    </row>
    <row r="110" spans="1:8" x14ac:dyDescent="0.2">
      <c r="A110" t="s">
        <v>187</v>
      </c>
      <c r="B110" t="str">
        <f>C110&amp;"_"&amp;D110&amp;E110&amp;F110</f>
        <v>America First Works (81-5137380)_Pennsylvania First2019450000</v>
      </c>
      <c r="C110" t="s">
        <v>295</v>
      </c>
      <c r="D110" t="s">
        <v>182</v>
      </c>
      <c r="E110">
        <v>2019</v>
      </c>
      <c r="F110" s="3">
        <v>450000</v>
      </c>
      <c r="H110" t="s">
        <v>177</v>
      </c>
    </row>
    <row r="111" spans="1:8" x14ac:dyDescent="0.2">
      <c r="A111" t="s">
        <v>187</v>
      </c>
      <c r="B111" t="str">
        <f>C111&amp;"_"&amp;D111&amp;E111&amp;F111</f>
        <v>America First Works (81-5137380)_North Carolina First2019325000</v>
      </c>
      <c r="C111" t="s">
        <v>295</v>
      </c>
      <c r="D111" t="s">
        <v>183</v>
      </c>
      <c r="E111">
        <v>2019</v>
      </c>
      <c r="F111" s="3">
        <v>325000</v>
      </c>
      <c r="H111" t="s">
        <v>177</v>
      </c>
    </row>
    <row r="112" spans="1:8" x14ac:dyDescent="0.2">
      <c r="A112" t="s">
        <v>190</v>
      </c>
      <c r="B112" t="str">
        <f>C112&amp;"_"&amp;D112&amp;E112&amp;F112</f>
        <v>America First Works (81-5137380)_Americans for Limited Government2018100000</v>
      </c>
      <c r="C112" t="s">
        <v>295</v>
      </c>
      <c r="D112" t="s">
        <v>191</v>
      </c>
      <c r="E112">
        <v>2018</v>
      </c>
      <c r="F112" s="3">
        <v>100000</v>
      </c>
      <c r="H112" t="s">
        <v>177</v>
      </c>
    </row>
    <row r="113" spans="1:8" x14ac:dyDescent="0.2">
      <c r="A113" t="s">
        <v>190</v>
      </c>
      <c r="B113" t="str">
        <f>C113&amp;"_"&amp;D113&amp;E113&amp;F113</f>
        <v>America First Works (81-5137380)_American Advancement2018400000</v>
      </c>
      <c r="C113" t="s">
        <v>295</v>
      </c>
      <c r="D113" t="s">
        <v>305</v>
      </c>
      <c r="E113">
        <v>2018</v>
      </c>
      <c r="F113" s="3">
        <v>400000</v>
      </c>
      <c r="H113" t="s">
        <v>192</v>
      </c>
    </row>
    <row r="114" spans="1:8" x14ac:dyDescent="0.2">
      <c r="A114" t="s">
        <v>190</v>
      </c>
      <c r="B114" t="str">
        <f>C114&amp;"_"&amp;D114&amp;E114&amp;F114</f>
        <v>America First Works (81-5137380)_4th Estate Fund2018250000</v>
      </c>
      <c r="C114" t="s">
        <v>295</v>
      </c>
      <c r="D114" t="s">
        <v>193</v>
      </c>
      <c r="E114">
        <v>2018</v>
      </c>
      <c r="F114" s="3">
        <v>250000</v>
      </c>
      <c r="H114" t="s">
        <v>192</v>
      </c>
    </row>
    <row r="115" spans="1:8" x14ac:dyDescent="0.2">
      <c r="A115" t="s">
        <v>190</v>
      </c>
      <c r="B115" t="str">
        <f>C115&amp;"_"&amp;D115&amp;E115&amp;F115</f>
        <v>America First Works (81-5137380)_Urban Revitalization Coalition2018238000</v>
      </c>
      <c r="C115" t="s">
        <v>295</v>
      </c>
      <c r="D115" t="s">
        <v>306</v>
      </c>
      <c r="E115">
        <v>2018</v>
      </c>
      <c r="F115" s="3">
        <v>238000</v>
      </c>
      <c r="H115" t="s">
        <v>192</v>
      </c>
    </row>
    <row r="116" spans="1:8" x14ac:dyDescent="0.2">
      <c r="A116" t="s">
        <v>190</v>
      </c>
      <c r="B116" t="str">
        <f>C116&amp;"_"&amp;D116&amp;E116&amp;F116</f>
        <v>America First Works (81-5137380)_The 45 Alliance2018150000</v>
      </c>
      <c r="C116" t="s">
        <v>295</v>
      </c>
      <c r="D116" t="s">
        <v>194</v>
      </c>
      <c r="E116">
        <v>2018</v>
      </c>
      <c r="F116" s="3">
        <v>150000</v>
      </c>
      <c r="H116" t="s">
        <v>177</v>
      </c>
    </row>
    <row r="117" spans="1:8" x14ac:dyDescent="0.2">
      <c r="A117" t="s">
        <v>190</v>
      </c>
      <c r="B117" t="str">
        <f>C117&amp;"_"&amp;D117&amp;E117&amp;F117</f>
        <v>America First Works (81-5137380)_Turning Point USA201850000</v>
      </c>
      <c r="C117" t="s">
        <v>295</v>
      </c>
      <c r="D117" t="s">
        <v>195</v>
      </c>
      <c r="E117">
        <v>2018</v>
      </c>
      <c r="F117" s="3">
        <v>50000</v>
      </c>
      <c r="H117" t="s">
        <v>192</v>
      </c>
    </row>
  </sheetData>
  <autoFilter ref="A1:H117" xr:uid="{A51A6432-E52C-F247-83C4-701A6C9951B1}"/>
  <hyperlinks>
    <hyperlink ref="A79" r:id="rId1" xr:uid="{E87222B4-595F-444C-931B-997EAC29D4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74D2-ACBD-3A46-AE0B-83A2D975F2D3}">
  <dimension ref="A1:G12"/>
  <sheetViews>
    <sheetView workbookViewId="0">
      <selection activeCell="C2" sqref="C2:C12"/>
    </sheetView>
  </sheetViews>
  <sheetFormatPr baseColWidth="10" defaultRowHeight="16" x14ac:dyDescent="0.2"/>
  <cols>
    <col min="1" max="1" width="80" bestFit="1" customWidth="1"/>
    <col min="2" max="2" width="29" bestFit="1" customWidth="1"/>
    <col min="3" max="3" width="19.33203125" bestFit="1" customWidth="1"/>
    <col min="4" max="4" width="5.1640625" bestFit="1" customWidth="1"/>
    <col min="5" max="5" width="12.6640625" style="3" bestFit="1" customWidth="1"/>
    <col min="6" max="6" width="32.6640625" bestFit="1" customWidth="1"/>
    <col min="7" max="7" width="21.83203125" bestFit="1" customWidth="1"/>
  </cols>
  <sheetData>
    <row r="1" spans="1:7" s="1" customFormat="1" x14ac:dyDescent="0.2">
      <c r="A1" s="1" t="s">
        <v>0</v>
      </c>
      <c r="B1" s="1" t="s">
        <v>2</v>
      </c>
      <c r="C1" s="1" t="s">
        <v>3</v>
      </c>
      <c r="D1" s="1" t="s">
        <v>4</v>
      </c>
      <c r="E1" s="2" t="s">
        <v>5</v>
      </c>
      <c r="F1" s="1" t="s">
        <v>7</v>
      </c>
      <c r="G1" s="1" t="s">
        <v>196</v>
      </c>
    </row>
    <row r="2" spans="1:7" x14ac:dyDescent="0.2">
      <c r="A2" t="s">
        <v>197</v>
      </c>
      <c r="B2" t="s">
        <v>10</v>
      </c>
      <c r="C2" t="s">
        <v>198</v>
      </c>
      <c r="D2">
        <v>2022</v>
      </c>
      <c r="E2" s="3">
        <v>984506</v>
      </c>
      <c r="F2" t="s">
        <v>199</v>
      </c>
      <c r="G2" t="s">
        <v>200</v>
      </c>
    </row>
    <row r="3" spans="1:7" x14ac:dyDescent="0.2">
      <c r="A3" t="s">
        <v>197</v>
      </c>
      <c r="B3" t="s">
        <v>10</v>
      </c>
      <c r="C3" t="s">
        <v>201</v>
      </c>
      <c r="D3">
        <v>2022</v>
      </c>
      <c r="E3" s="3">
        <v>489226</v>
      </c>
      <c r="F3" t="s">
        <v>202</v>
      </c>
      <c r="G3" t="s">
        <v>200</v>
      </c>
    </row>
    <row r="4" spans="1:7" x14ac:dyDescent="0.2">
      <c r="A4" t="s">
        <v>197</v>
      </c>
      <c r="B4" t="s">
        <v>10</v>
      </c>
      <c r="C4" t="s">
        <v>203</v>
      </c>
      <c r="D4">
        <v>2022</v>
      </c>
      <c r="E4" s="3">
        <v>480000</v>
      </c>
      <c r="F4" t="s">
        <v>204</v>
      </c>
      <c r="G4" t="s">
        <v>200</v>
      </c>
    </row>
    <row r="5" spans="1:7" x14ac:dyDescent="0.2">
      <c r="A5" t="s">
        <v>197</v>
      </c>
      <c r="B5" t="s">
        <v>10</v>
      </c>
      <c r="C5" t="s">
        <v>205</v>
      </c>
      <c r="D5">
        <v>2022</v>
      </c>
      <c r="E5" s="3">
        <v>251338</v>
      </c>
      <c r="F5" t="s">
        <v>206</v>
      </c>
      <c r="G5" t="s">
        <v>200</v>
      </c>
    </row>
    <row r="6" spans="1:7" x14ac:dyDescent="0.2">
      <c r="A6" t="s">
        <v>197</v>
      </c>
      <c r="B6" t="s">
        <v>10</v>
      </c>
      <c r="C6" t="s">
        <v>207</v>
      </c>
      <c r="D6">
        <v>2022</v>
      </c>
      <c r="E6" s="3">
        <v>228711</v>
      </c>
      <c r="F6" t="s">
        <v>208</v>
      </c>
      <c r="G6" t="s">
        <v>200</v>
      </c>
    </row>
    <row r="7" spans="1:7" x14ac:dyDescent="0.2">
      <c r="A7" t="s">
        <v>172</v>
      </c>
      <c r="B7" t="s">
        <v>295</v>
      </c>
      <c r="C7" t="s">
        <v>209</v>
      </c>
      <c r="D7">
        <v>2021</v>
      </c>
      <c r="E7" s="3">
        <v>250000</v>
      </c>
      <c r="F7" t="s">
        <v>210</v>
      </c>
      <c r="G7" t="s">
        <v>200</v>
      </c>
    </row>
    <row r="8" spans="1:7" x14ac:dyDescent="0.2">
      <c r="A8" t="s">
        <v>175</v>
      </c>
      <c r="B8" t="s">
        <v>295</v>
      </c>
      <c r="C8" t="s">
        <v>211</v>
      </c>
      <c r="D8">
        <v>2020</v>
      </c>
      <c r="E8" s="3">
        <v>9906291</v>
      </c>
      <c r="F8" t="s">
        <v>212</v>
      </c>
      <c r="G8" t="s">
        <v>200</v>
      </c>
    </row>
    <row r="9" spans="1:7" x14ac:dyDescent="0.2">
      <c r="A9" t="s">
        <v>175</v>
      </c>
      <c r="B9" t="s">
        <v>295</v>
      </c>
      <c r="C9" t="s">
        <v>213</v>
      </c>
      <c r="D9">
        <v>2020</v>
      </c>
      <c r="E9" s="3">
        <v>5763925</v>
      </c>
      <c r="F9" t="s">
        <v>212</v>
      </c>
      <c r="G9" t="s">
        <v>200</v>
      </c>
    </row>
    <row r="10" spans="1:7" x14ac:dyDescent="0.2">
      <c r="A10" t="s">
        <v>175</v>
      </c>
      <c r="B10" t="s">
        <v>295</v>
      </c>
      <c r="C10" t="s">
        <v>214</v>
      </c>
      <c r="D10">
        <v>2020</v>
      </c>
      <c r="E10" s="3">
        <v>2471460</v>
      </c>
      <c r="F10" t="s">
        <v>215</v>
      </c>
      <c r="G10" t="s">
        <v>200</v>
      </c>
    </row>
    <row r="11" spans="1:7" x14ac:dyDescent="0.2">
      <c r="A11" t="s">
        <v>175</v>
      </c>
      <c r="B11" t="s">
        <v>295</v>
      </c>
      <c r="C11" t="s">
        <v>216</v>
      </c>
      <c r="D11">
        <v>2020</v>
      </c>
      <c r="E11" s="3">
        <v>1872130</v>
      </c>
      <c r="F11" t="s">
        <v>210</v>
      </c>
      <c r="G11" t="s">
        <v>200</v>
      </c>
    </row>
    <row r="12" spans="1:7" x14ac:dyDescent="0.2">
      <c r="A12" t="s">
        <v>175</v>
      </c>
      <c r="B12" t="s">
        <v>295</v>
      </c>
      <c r="C12" t="s">
        <v>217</v>
      </c>
      <c r="D12">
        <v>2020</v>
      </c>
      <c r="E12" s="3">
        <v>950950</v>
      </c>
      <c r="F12" t="s">
        <v>218</v>
      </c>
      <c r="G12" t="s">
        <v>200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A708-08F5-F640-A5EC-65D4E1690270}">
  <dimension ref="A1:G22"/>
  <sheetViews>
    <sheetView workbookViewId="0">
      <selection activeCell="C17" sqref="C17"/>
    </sheetView>
  </sheetViews>
  <sheetFormatPr baseColWidth="10" defaultRowHeight="16" x14ac:dyDescent="0.2"/>
  <cols>
    <col min="1" max="1" width="134.1640625" bestFit="1" customWidth="1"/>
    <col min="2" max="2" width="32.33203125" customWidth="1"/>
    <col min="3" max="3" width="24" bestFit="1" customWidth="1"/>
    <col min="4" max="4" width="5.1640625" bestFit="1" customWidth="1"/>
    <col min="5" max="5" width="12.6640625" style="3" bestFit="1" customWidth="1"/>
    <col min="6" max="6" width="40.6640625" bestFit="1" customWidth="1"/>
    <col min="7" max="7" width="18.5" bestFit="1" customWidth="1"/>
  </cols>
  <sheetData>
    <row r="1" spans="1:7" s="1" customFormat="1" x14ac:dyDescent="0.2">
      <c r="A1" s="1" t="s">
        <v>0</v>
      </c>
      <c r="B1" s="1" t="s">
        <v>2</v>
      </c>
      <c r="C1" s="1" t="s">
        <v>3</v>
      </c>
      <c r="D1" s="1" t="s">
        <v>4</v>
      </c>
      <c r="E1" s="2" t="s">
        <v>5</v>
      </c>
      <c r="F1" s="1" t="s">
        <v>7</v>
      </c>
      <c r="G1" s="1" t="s">
        <v>196</v>
      </c>
    </row>
    <row r="2" spans="1:7" x14ac:dyDescent="0.2">
      <c r="A2" t="s">
        <v>168</v>
      </c>
      <c r="B2" t="s">
        <v>10</v>
      </c>
      <c r="C2" t="s">
        <v>198</v>
      </c>
      <c r="D2">
        <v>2021</v>
      </c>
      <c r="E2" s="3">
        <v>1166100</v>
      </c>
      <c r="F2" t="s">
        <v>219</v>
      </c>
      <c r="G2" t="s">
        <v>220</v>
      </c>
    </row>
    <row r="3" spans="1:7" x14ac:dyDescent="0.2">
      <c r="A3" t="s">
        <v>168</v>
      </c>
      <c r="B3" t="s">
        <v>10</v>
      </c>
      <c r="C3" t="s">
        <v>203</v>
      </c>
      <c r="D3">
        <v>2021</v>
      </c>
      <c r="E3" s="3">
        <v>340000</v>
      </c>
      <c r="F3" t="s">
        <v>221</v>
      </c>
      <c r="G3" t="s">
        <v>220</v>
      </c>
    </row>
    <row r="4" spans="1:7" x14ac:dyDescent="0.2">
      <c r="A4" t="s">
        <v>168</v>
      </c>
      <c r="B4" t="s">
        <v>10</v>
      </c>
      <c r="C4" t="s">
        <v>222</v>
      </c>
      <c r="D4">
        <v>2021</v>
      </c>
      <c r="E4" s="3">
        <v>136805</v>
      </c>
      <c r="F4" t="s">
        <v>223</v>
      </c>
      <c r="G4" t="s">
        <v>220</v>
      </c>
    </row>
    <row r="5" spans="1:7" x14ac:dyDescent="0.2">
      <c r="A5" t="s">
        <v>168</v>
      </c>
      <c r="B5" t="s">
        <v>10</v>
      </c>
      <c r="C5" t="s">
        <v>224</v>
      </c>
      <c r="D5">
        <v>2021</v>
      </c>
      <c r="E5" s="3">
        <v>45135</v>
      </c>
      <c r="F5" t="s">
        <v>225</v>
      </c>
      <c r="G5" t="s">
        <v>220</v>
      </c>
    </row>
    <row r="6" spans="1:7" x14ac:dyDescent="0.2">
      <c r="A6" t="s">
        <v>168</v>
      </c>
      <c r="B6" t="s">
        <v>10</v>
      </c>
      <c r="C6" t="s">
        <v>226</v>
      </c>
      <c r="D6">
        <v>2021</v>
      </c>
      <c r="E6" s="3">
        <v>41612</v>
      </c>
      <c r="F6" t="s">
        <v>227</v>
      </c>
      <c r="G6" t="s">
        <v>220</v>
      </c>
    </row>
    <row r="7" spans="1:7" x14ac:dyDescent="0.2">
      <c r="A7" t="s">
        <v>168</v>
      </c>
      <c r="B7" t="s">
        <v>10</v>
      </c>
      <c r="C7" t="s">
        <v>228</v>
      </c>
      <c r="D7">
        <v>2021</v>
      </c>
      <c r="E7" s="3">
        <v>10029</v>
      </c>
      <c r="F7" t="s">
        <v>227</v>
      </c>
      <c r="G7" t="s">
        <v>220</v>
      </c>
    </row>
    <row r="8" spans="1:7" x14ac:dyDescent="0.2">
      <c r="A8" t="s">
        <v>197</v>
      </c>
      <c r="B8" t="s">
        <v>10</v>
      </c>
      <c r="C8" t="s">
        <v>224</v>
      </c>
      <c r="D8">
        <v>2022</v>
      </c>
      <c r="E8" s="3">
        <v>183302</v>
      </c>
      <c r="F8" t="s">
        <v>225</v>
      </c>
      <c r="G8" t="s">
        <v>220</v>
      </c>
    </row>
    <row r="9" spans="1:7" x14ac:dyDescent="0.2">
      <c r="A9" t="s">
        <v>197</v>
      </c>
      <c r="B9" t="s">
        <v>10</v>
      </c>
      <c r="C9" t="s">
        <v>229</v>
      </c>
      <c r="D9">
        <v>2022</v>
      </c>
      <c r="E9" s="3">
        <v>79114</v>
      </c>
      <c r="F9" t="s">
        <v>225</v>
      </c>
      <c r="G9" t="s">
        <v>220</v>
      </c>
    </row>
    <row r="10" spans="1:7" x14ac:dyDescent="0.2">
      <c r="A10" t="s">
        <v>197</v>
      </c>
      <c r="B10" t="s">
        <v>10</v>
      </c>
      <c r="C10" t="s">
        <v>230</v>
      </c>
      <c r="D10">
        <v>2022</v>
      </c>
      <c r="E10" s="3">
        <v>17471</v>
      </c>
      <c r="F10" t="s">
        <v>231</v>
      </c>
      <c r="G10" t="s">
        <v>220</v>
      </c>
    </row>
    <row r="11" spans="1:7" x14ac:dyDescent="0.2">
      <c r="A11" t="s">
        <v>197</v>
      </c>
      <c r="B11" t="s">
        <v>10</v>
      </c>
      <c r="C11" t="s">
        <v>232</v>
      </c>
      <c r="D11">
        <v>2022</v>
      </c>
      <c r="E11" s="3">
        <v>16314</v>
      </c>
      <c r="F11" t="s">
        <v>225</v>
      </c>
      <c r="G11" t="s">
        <v>220</v>
      </c>
    </row>
    <row r="12" spans="1:7" x14ac:dyDescent="0.2">
      <c r="A12" t="s">
        <v>175</v>
      </c>
      <c r="B12" t="s">
        <v>295</v>
      </c>
      <c r="C12" t="s">
        <v>233</v>
      </c>
      <c r="D12">
        <v>2020</v>
      </c>
      <c r="E12" s="3">
        <v>207000</v>
      </c>
      <c r="F12" t="s">
        <v>234</v>
      </c>
      <c r="G12" t="s">
        <v>220</v>
      </c>
    </row>
    <row r="13" spans="1:7" x14ac:dyDescent="0.2">
      <c r="A13" t="s">
        <v>187</v>
      </c>
      <c r="B13" t="s">
        <v>295</v>
      </c>
      <c r="C13" t="s">
        <v>235</v>
      </c>
      <c r="D13">
        <v>2019</v>
      </c>
      <c r="E13" s="3">
        <v>10000</v>
      </c>
      <c r="F13" t="s">
        <v>236</v>
      </c>
      <c r="G13" t="s">
        <v>220</v>
      </c>
    </row>
    <row r="14" spans="1:7" x14ac:dyDescent="0.2">
      <c r="A14" t="s">
        <v>187</v>
      </c>
      <c r="B14" t="s">
        <v>295</v>
      </c>
      <c r="C14" t="s">
        <v>233</v>
      </c>
      <c r="D14">
        <v>2019</v>
      </c>
      <c r="E14" s="3">
        <v>94000</v>
      </c>
      <c r="F14" t="s">
        <v>237</v>
      </c>
      <c r="G14" t="s">
        <v>220</v>
      </c>
    </row>
    <row r="15" spans="1:7" x14ac:dyDescent="0.2">
      <c r="A15" t="s">
        <v>187</v>
      </c>
      <c r="B15" t="s">
        <v>295</v>
      </c>
      <c r="C15" t="s">
        <v>238</v>
      </c>
      <c r="D15">
        <v>2019</v>
      </c>
      <c r="E15" s="3">
        <v>120000</v>
      </c>
      <c r="F15" t="s">
        <v>236</v>
      </c>
      <c r="G15" t="s">
        <v>220</v>
      </c>
    </row>
    <row r="16" spans="1:7" x14ac:dyDescent="0.2">
      <c r="A16" t="s">
        <v>190</v>
      </c>
      <c r="B16" t="s">
        <v>295</v>
      </c>
      <c r="C16" t="s">
        <v>235</v>
      </c>
      <c r="D16">
        <v>2018</v>
      </c>
      <c r="E16" s="3">
        <v>110000</v>
      </c>
      <c r="F16" t="s">
        <v>236</v>
      </c>
      <c r="G16" t="s">
        <v>220</v>
      </c>
    </row>
    <row r="17" spans="1:7" x14ac:dyDescent="0.2">
      <c r="A17" t="s">
        <v>190</v>
      </c>
      <c r="B17" t="s">
        <v>295</v>
      </c>
      <c r="C17" t="s">
        <v>239</v>
      </c>
      <c r="D17">
        <v>2018</v>
      </c>
      <c r="E17" s="3">
        <v>110000</v>
      </c>
      <c r="F17" t="s">
        <v>236</v>
      </c>
      <c r="G17" t="s">
        <v>220</v>
      </c>
    </row>
    <row r="18" spans="1:7" x14ac:dyDescent="0.2">
      <c r="A18" t="s">
        <v>190</v>
      </c>
      <c r="B18" t="s">
        <v>295</v>
      </c>
      <c r="C18" t="s">
        <v>240</v>
      </c>
      <c r="D18">
        <v>2018</v>
      </c>
      <c r="E18" s="3">
        <v>70057</v>
      </c>
      <c r="F18" t="s">
        <v>237</v>
      </c>
      <c r="G18" t="s">
        <v>220</v>
      </c>
    </row>
    <row r="19" spans="1:7" x14ac:dyDescent="0.2">
      <c r="A19" t="s">
        <v>190</v>
      </c>
      <c r="B19" t="s">
        <v>295</v>
      </c>
      <c r="C19" t="s">
        <v>241</v>
      </c>
      <c r="D19">
        <v>2018</v>
      </c>
      <c r="E19" s="3">
        <v>17500</v>
      </c>
      <c r="F19" t="s">
        <v>237</v>
      </c>
      <c r="G19" t="s">
        <v>220</v>
      </c>
    </row>
    <row r="20" spans="1:7" x14ac:dyDescent="0.2">
      <c r="A20" t="s">
        <v>242</v>
      </c>
      <c r="B20" t="s">
        <v>295</v>
      </c>
      <c r="C20" t="s">
        <v>235</v>
      </c>
      <c r="D20">
        <v>2017</v>
      </c>
      <c r="E20" s="3">
        <v>120000</v>
      </c>
      <c r="F20" t="s">
        <v>236</v>
      </c>
      <c r="G20" t="s">
        <v>220</v>
      </c>
    </row>
    <row r="21" spans="1:7" x14ac:dyDescent="0.2">
      <c r="A21" t="s">
        <v>242</v>
      </c>
      <c r="B21" t="s">
        <v>295</v>
      </c>
      <c r="C21" t="s">
        <v>239</v>
      </c>
      <c r="D21">
        <v>2017</v>
      </c>
      <c r="E21" s="3">
        <v>160000</v>
      </c>
      <c r="F21" t="s">
        <v>236</v>
      </c>
      <c r="G21" t="s">
        <v>220</v>
      </c>
    </row>
    <row r="22" spans="1:7" x14ac:dyDescent="0.2">
      <c r="A22" t="s">
        <v>242</v>
      </c>
      <c r="B22" t="s">
        <v>295</v>
      </c>
      <c r="C22" t="s">
        <v>243</v>
      </c>
      <c r="D22">
        <v>2017</v>
      </c>
      <c r="E22" s="3">
        <v>225000</v>
      </c>
      <c r="F22" t="s">
        <v>236</v>
      </c>
      <c r="G22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CE369-7FDB-B042-9834-F8E2D0378987}">
  <dimension ref="A1:C119"/>
  <sheetViews>
    <sheetView workbookViewId="0">
      <selection activeCell="B1" sqref="B1"/>
    </sheetView>
  </sheetViews>
  <sheetFormatPr baseColWidth="10" defaultRowHeight="16" x14ac:dyDescent="0.2"/>
  <cols>
    <col min="1" max="1" width="17.5" bestFit="1" customWidth="1"/>
    <col min="2" max="2" width="47.5" bestFit="1" customWidth="1"/>
    <col min="3" max="3" width="84.33203125" bestFit="1" customWidth="1"/>
  </cols>
  <sheetData>
    <row r="1" spans="1:3" x14ac:dyDescent="0.2">
      <c r="A1" s="1" t="s">
        <v>312</v>
      </c>
      <c r="B1" s="1" t="s">
        <v>314</v>
      </c>
      <c r="C1" s="1" t="s">
        <v>244</v>
      </c>
    </row>
    <row r="2" spans="1:3" x14ac:dyDescent="0.2">
      <c r="A2" t="s">
        <v>311</v>
      </c>
      <c r="B2" t="s">
        <v>9</v>
      </c>
    </row>
    <row r="3" spans="1:3" x14ac:dyDescent="0.2">
      <c r="A3" t="s">
        <v>311</v>
      </c>
      <c r="B3" t="s">
        <v>10</v>
      </c>
      <c r="C3" t="s">
        <v>245</v>
      </c>
    </row>
    <row r="4" spans="1:3" x14ac:dyDescent="0.2">
      <c r="A4" t="s">
        <v>311</v>
      </c>
      <c r="B4" t="s">
        <v>295</v>
      </c>
      <c r="C4" t="s">
        <v>246</v>
      </c>
    </row>
    <row r="5" spans="1:3" x14ac:dyDescent="0.2">
      <c r="A5" t="s">
        <v>313</v>
      </c>
      <c r="B5" t="s">
        <v>269</v>
      </c>
      <c r="C5" t="s">
        <v>246</v>
      </c>
    </row>
    <row r="6" spans="1:3" x14ac:dyDescent="0.2">
      <c r="A6" t="s">
        <v>313</v>
      </c>
      <c r="B6" t="s">
        <v>296</v>
      </c>
      <c r="C6" t="s">
        <v>246</v>
      </c>
    </row>
    <row r="7" spans="1:3" x14ac:dyDescent="0.2">
      <c r="A7" t="s">
        <v>311</v>
      </c>
      <c r="B7" t="s">
        <v>286</v>
      </c>
      <c r="C7" t="s">
        <v>247</v>
      </c>
    </row>
    <row r="8" spans="1:3" x14ac:dyDescent="0.2">
      <c r="A8" t="s">
        <v>311</v>
      </c>
      <c r="B8" t="s">
        <v>157</v>
      </c>
      <c r="C8" t="s">
        <v>248</v>
      </c>
    </row>
    <row r="9" spans="1:3" x14ac:dyDescent="0.2">
      <c r="A9" t="s">
        <v>311</v>
      </c>
      <c r="B9" t="s">
        <v>15</v>
      </c>
    </row>
    <row r="10" spans="1:3" x14ac:dyDescent="0.2">
      <c r="A10" t="s">
        <v>311</v>
      </c>
      <c r="B10" t="s">
        <v>270</v>
      </c>
    </row>
    <row r="11" spans="1:3" x14ac:dyDescent="0.2">
      <c r="A11" t="s">
        <v>311</v>
      </c>
      <c r="B11" t="s">
        <v>271</v>
      </c>
    </row>
    <row r="12" spans="1:3" x14ac:dyDescent="0.2">
      <c r="A12" t="s">
        <v>311</v>
      </c>
      <c r="B12" t="s">
        <v>287</v>
      </c>
    </row>
    <row r="13" spans="1:3" x14ac:dyDescent="0.2">
      <c r="A13" t="s">
        <v>311</v>
      </c>
      <c r="B13" t="s">
        <v>21</v>
      </c>
    </row>
    <row r="14" spans="1:3" x14ac:dyDescent="0.2">
      <c r="A14" t="s">
        <v>311</v>
      </c>
      <c r="B14" t="s">
        <v>272</v>
      </c>
      <c r="C14" t="s">
        <v>249</v>
      </c>
    </row>
    <row r="15" spans="1:3" x14ac:dyDescent="0.2">
      <c r="A15" t="s">
        <v>311</v>
      </c>
      <c r="B15" t="s">
        <v>273</v>
      </c>
    </row>
    <row r="16" spans="1:3" x14ac:dyDescent="0.2">
      <c r="A16" t="s">
        <v>311</v>
      </c>
      <c r="B16" t="s">
        <v>274</v>
      </c>
    </row>
    <row r="17" spans="1:3" x14ac:dyDescent="0.2">
      <c r="A17" t="s">
        <v>311</v>
      </c>
      <c r="B17" t="s">
        <v>31</v>
      </c>
      <c r="C17" t="s">
        <v>250</v>
      </c>
    </row>
    <row r="18" spans="1:3" x14ac:dyDescent="0.2">
      <c r="A18" t="s">
        <v>311</v>
      </c>
      <c r="B18" t="s">
        <v>34</v>
      </c>
    </row>
    <row r="19" spans="1:3" x14ac:dyDescent="0.2">
      <c r="A19" t="s">
        <v>311</v>
      </c>
      <c r="B19" t="s">
        <v>275</v>
      </c>
    </row>
    <row r="20" spans="1:3" x14ac:dyDescent="0.2">
      <c r="A20" t="s">
        <v>311</v>
      </c>
      <c r="B20" t="s">
        <v>39</v>
      </c>
    </row>
    <row r="21" spans="1:3" x14ac:dyDescent="0.2">
      <c r="A21" t="s">
        <v>311</v>
      </c>
      <c r="B21" t="s">
        <v>276</v>
      </c>
      <c r="C21" t="s">
        <v>251</v>
      </c>
    </row>
    <row r="22" spans="1:3" x14ac:dyDescent="0.2">
      <c r="A22" t="s">
        <v>311</v>
      </c>
      <c r="B22" t="s">
        <v>45</v>
      </c>
      <c r="C22" t="s">
        <v>252</v>
      </c>
    </row>
    <row r="23" spans="1:3" x14ac:dyDescent="0.2">
      <c r="A23" t="s">
        <v>311</v>
      </c>
      <c r="B23" t="s">
        <v>49</v>
      </c>
    </row>
    <row r="24" spans="1:3" x14ac:dyDescent="0.2">
      <c r="A24" t="s">
        <v>311</v>
      </c>
      <c r="B24" t="s">
        <v>52</v>
      </c>
      <c r="C24" t="s">
        <v>253</v>
      </c>
    </row>
    <row r="25" spans="1:3" x14ac:dyDescent="0.2">
      <c r="A25" t="s">
        <v>311</v>
      </c>
      <c r="B25" t="s">
        <v>56</v>
      </c>
    </row>
    <row r="26" spans="1:3" x14ac:dyDescent="0.2">
      <c r="A26" t="s">
        <v>311</v>
      </c>
      <c r="B26" t="s">
        <v>277</v>
      </c>
    </row>
    <row r="27" spans="1:3" x14ac:dyDescent="0.2">
      <c r="A27" t="s">
        <v>311</v>
      </c>
      <c r="B27" t="s">
        <v>162</v>
      </c>
    </row>
    <row r="28" spans="1:3" x14ac:dyDescent="0.2">
      <c r="A28" t="s">
        <v>311</v>
      </c>
      <c r="B28" t="s">
        <v>63</v>
      </c>
      <c r="C28" t="s">
        <v>254</v>
      </c>
    </row>
    <row r="29" spans="1:3" x14ac:dyDescent="0.2">
      <c r="A29" t="s">
        <v>311</v>
      </c>
      <c r="B29" t="s">
        <v>66</v>
      </c>
    </row>
    <row r="30" spans="1:3" x14ac:dyDescent="0.2">
      <c r="A30" t="s">
        <v>311</v>
      </c>
      <c r="B30" t="s">
        <v>70</v>
      </c>
    </row>
    <row r="31" spans="1:3" x14ac:dyDescent="0.2">
      <c r="A31" t="s">
        <v>311</v>
      </c>
      <c r="B31" t="s">
        <v>74</v>
      </c>
    </row>
    <row r="32" spans="1:3" x14ac:dyDescent="0.2">
      <c r="A32" t="s">
        <v>311</v>
      </c>
      <c r="B32" t="s">
        <v>76</v>
      </c>
    </row>
    <row r="33" spans="1:3" x14ac:dyDescent="0.2">
      <c r="A33" t="s">
        <v>311</v>
      </c>
      <c r="B33" t="s">
        <v>83</v>
      </c>
    </row>
    <row r="34" spans="1:3" x14ac:dyDescent="0.2">
      <c r="A34" t="s">
        <v>311</v>
      </c>
      <c r="B34" t="s">
        <v>94</v>
      </c>
    </row>
    <row r="35" spans="1:3" x14ac:dyDescent="0.2">
      <c r="A35" t="s">
        <v>311</v>
      </c>
      <c r="B35" t="s">
        <v>279</v>
      </c>
    </row>
    <row r="36" spans="1:3" x14ac:dyDescent="0.2">
      <c r="A36" t="s">
        <v>311</v>
      </c>
      <c r="B36" t="s">
        <v>280</v>
      </c>
      <c r="C36" t="s">
        <v>255</v>
      </c>
    </row>
    <row r="37" spans="1:3" x14ac:dyDescent="0.2">
      <c r="A37" t="s">
        <v>311</v>
      </c>
      <c r="B37" t="s">
        <v>101</v>
      </c>
      <c r="C37" t="s">
        <v>256</v>
      </c>
    </row>
    <row r="38" spans="1:3" x14ac:dyDescent="0.2">
      <c r="A38" t="s">
        <v>311</v>
      </c>
      <c r="B38" t="s">
        <v>104</v>
      </c>
    </row>
    <row r="39" spans="1:3" x14ac:dyDescent="0.2">
      <c r="A39" t="s">
        <v>311</v>
      </c>
      <c r="B39" t="s">
        <v>281</v>
      </c>
    </row>
    <row r="40" spans="1:3" x14ac:dyDescent="0.2">
      <c r="A40" t="s">
        <v>311</v>
      </c>
      <c r="B40" t="s">
        <v>110</v>
      </c>
    </row>
    <row r="41" spans="1:3" x14ac:dyDescent="0.2">
      <c r="A41" t="s">
        <v>311</v>
      </c>
      <c r="B41" t="s">
        <v>114</v>
      </c>
    </row>
    <row r="42" spans="1:3" x14ac:dyDescent="0.2">
      <c r="A42" t="s">
        <v>311</v>
      </c>
      <c r="B42" t="s">
        <v>164</v>
      </c>
      <c r="C42" t="s">
        <v>257</v>
      </c>
    </row>
    <row r="43" spans="1:3" x14ac:dyDescent="0.2">
      <c r="A43" t="s">
        <v>311</v>
      </c>
      <c r="B43" t="s">
        <v>117</v>
      </c>
    </row>
    <row r="44" spans="1:3" x14ac:dyDescent="0.2">
      <c r="A44" t="s">
        <v>311</v>
      </c>
      <c r="B44" t="s">
        <v>119</v>
      </c>
    </row>
    <row r="45" spans="1:3" x14ac:dyDescent="0.2">
      <c r="A45" t="s">
        <v>311</v>
      </c>
      <c r="B45" t="s">
        <v>288</v>
      </c>
    </row>
    <row r="46" spans="1:3" x14ac:dyDescent="0.2">
      <c r="A46" t="s">
        <v>311</v>
      </c>
      <c r="B46" t="s">
        <v>122</v>
      </c>
      <c r="C46" t="s">
        <v>258</v>
      </c>
    </row>
    <row r="47" spans="1:3" x14ac:dyDescent="0.2">
      <c r="A47" t="s">
        <v>311</v>
      </c>
      <c r="B47" t="s">
        <v>125</v>
      </c>
    </row>
    <row r="48" spans="1:3" x14ac:dyDescent="0.2">
      <c r="A48" t="s">
        <v>311</v>
      </c>
      <c r="B48" t="s">
        <v>282</v>
      </c>
    </row>
    <row r="49" spans="1:3" x14ac:dyDescent="0.2">
      <c r="A49" t="s">
        <v>311</v>
      </c>
      <c r="B49" t="s">
        <v>130</v>
      </c>
      <c r="C49" t="s">
        <v>259</v>
      </c>
    </row>
    <row r="50" spans="1:3" x14ac:dyDescent="0.2">
      <c r="A50" t="s">
        <v>311</v>
      </c>
      <c r="B50" t="s">
        <v>134</v>
      </c>
    </row>
    <row r="51" spans="1:3" x14ac:dyDescent="0.2">
      <c r="A51" t="s">
        <v>311</v>
      </c>
      <c r="B51" t="s">
        <v>284</v>
      </c>
      <c r="C51" t="s">
        <v>260</v>
      </c>
    </row>
    <row r="52" spans="1:3" x14ac:dyDescent="0.2">
      <c r="A52" t="s">
        <v>311</v>
      </c>
      <c r="B52" t="s">
        <v>143</v>
      </c>
    </row>
    <row r="53" spans="1:3" x14ac:dyDescent="0.2">
      <c r="A53" t="s">
        <v>311</v>
      </c>
      <c r="B53" t="s">
        <v>58</v>
      </c>
    </row>
    <row r="54" spans="1:3" x14ac:dyDescent="0.2">
      <c r="A54" t="s">
        <v>311</v>
      </c>
      <c r="B54" t="s">
        <v>278</v>
      </c>
    </row>
    <row r="55" spans="1:3" x14ac:dyDescent="0.2">
      <c r="A55" t="s">
        <v>311</v>
      </c>
      <c r="B55" t="s">
        <v>86</v>
      </c>
    </row>
    <row r="56" spans="1:3" x14ac:dyDescent="0.2">
      <c r="A56" t="s">
        <v>311</v>
      </c>
      <c r="B56" t="s">
        <v>91</v>
      </c>
    </row>
    <row r="57" spans="1:3" x14ac:dyDescent="0.2">
      <c r="A57" t="s">
        <v>311</v>
      </c>
      <c r="B57" t="s">
        <v>283</v>
      </c>
    </row>
    <row r="58" spans="1:3" x14ac:dyDescent="0.2">
      <c r="A58" t="s">
        <v>311</v>
      </c>
      <c r="B58" t="s">
        <v>285</v>
      </c>
    </row>
    <row r="59" spans="1:3" x14ac:dyDescent="0.2">
      <c r="A59" t="s">
        <v>311</v>
      </c>
      <c r="B59" t="s">
        <v>140</v>
      </c>
    </row>
    <row r="60" spans="1:3" x14ac:dyDescent="0.2">
      <c r="A60" t="s">
        <v>311</v>
      </c>
      <c r="B60" t="s">
        <v>148</v>
      </c>
    </row>
    <row r="61" spans="1:3" x14ac:dyDescent="0.2">
      <c r="A61" t="s">
        <v>311</v>
      </c>
      <c r="B61" t="s">
        <v>152</v>
      </c>
    </row>
    <row r="62" spans="1:3" x14ac:dyDescent="0.2">
      <c r="A62" t="s">
        <v>313</v>
      </c>
      <c r="B62" t="s">
        <v>169</v>
      </c>
      <c r="C62" t="s">
        <v>261</v>
      </c>
    </row>
    <row r="63" spans="1:3" x14ac:dyDescent="0.2">
      <c r="A63" t="s">
        <v>313</v>
      </c>
      <c r="B63" t="s">
        <v>297</v>
      </c>
    </row>
    <row r="64" spans="1:3" x14ac:dyDescent="0.2">
      <c r="A64" t="s">
        <v>313</v>
      </c>
      <c r="B64" t="s">
        <v>173</v>
      </c>
    </row>
    <row r="65" spans="1:3" x14ac:dyDescent="0.2">
      <c r="A65" t="s">
        <v>313</v>
      </c>
      <c r="B65" t="s">
        <v>174</v>
      </c>
    </row>
    <row r="66" spans="1:3" x14ac:dyDescent="0.2">
      <c r="A66" t="s">
        <v>313</v>
      </c>
      <c r="B66" t="s">
        <v>176</v>
      </c>
      <c r="C66" t="s">
        <v>262</v>
      </c>
    </row>
    <row r="67" spans="1:3" x14ac:dyDescent="0.2">
      <c r="A67" t="s">
        <v>313</v>
      </c>
      <c r="B67" t="s">
        <v>298</v>
      </c>
    </row>
    <row r="68" spans="1:3" x14ac:dyDescent="0.2">
      <c r="A68" t="s">
        <v>313</v>
      </c>
      <c r="B68" t="s">
        <v>299</v>
      </c>
    </row>
    <row r="69" spans="1:3" x14ac:dyDescent="0.2">
      <c r="A69" t="s">
        <v>313</v>
      </c>
      <c r="B69" t="s">
        <v>178</v>
      </c>
      <c r="C69" t="s">
        <v>263</v>
      </c>
    </row>
    <row r="70" spans="1:3" x14ac:dyDescent="0.2">
      <c r="A70" t="s">
        <v>313</v>
      </c>
      <c r="B70" t="s">
        <v>300</v>
      </c>
    </row>
    <row r="71" spans="1:3" x14ac:dyDescent="0.2">
      <c r="A71" t="s">
        <v>313</v>
      </c>
      <c r="B71" t="s">
        <v>301</v>
      </c>
    </row>
    <row r="72" spans="1:3" x14ac:dyDescent="0.2">
      <c r="A72" t="s">
        <v>313</v>
      </c>
      <c r="B72" t="s">
        <v>179</v>
      </c>
      <c r="C72" t="s">
        <v>264</v>
      </c>
    </row>
    <row r="73" spans="1:3" x14ac:dyDescent="0.2">
      <c r="A73" t="s">
        <v>313</v>
      </c>
      <c r="B73" t="s">
        <v>302</v>
      </c>
      <c r="C73" t="s">
        <v>265</v>
      </c>
    </row>
    <row r="74" spans="1:3" x14ac:dyDescent="0.2">
      <c r="A74" t="s">
        <v>313</v>
      </c>
      <c r="B74" t="s">
        <v>180</v>
      </c>
    </row>
    <row r="75" spans="1:3" x14ac:dyDescent="0.2">
      <c r="A75" t="s">
        <v>313</v>
      </c>
      <c r="B75" t="s">
        <v>303</v>
      </c>
      <c r="C75" t="s">
        <v>266</v>
      </c>
    </row>
    <row r="76" spans="1:3" x14ac:dyDescent="0.2">
      <c r="A76" t="s">
        <v>313</v>
      </c>
      <c r="B76" t="s">
        <v>181</v>
      </c>
    </row>
    <row r="77" spans="1:3" x14ac:dyDescent="0.2">
      <c r="A77" t="s">
        <v>313</v>
      </c>
      <c r="B77" t="s">
        <v>182</v>
      </c>
    </row>
    <row r="78" spans="1:3" x14ac:dyDescent="0.2">
      <c r="A78" t="s">
        <v>313</v>
      </c>
      <c r="B78" t="s">
        <v>183</v>
      </c>
    </row>
    <row r="79" spans="1:3" x14ac:dyDescent="0.2">
      <c r="A79" t="s">
        <v>313</v>
      </c>
      <c r="B79" t="s">
        <v>184</v>
      </c>
    </row>
    <row r="80" spans="1:3" x14ac:dyDescent="0.2">
      <c r="A80" t="s">
        <v>313</v>
      </c>
      <c r="B80" t="s">
        <v>304</v>
      </c>
    </row>
    <row r="81" spans="1:3" x14ac:dyDescent="0.2">
      <c r="A81" t="s">
        <v>313</v>
      </c>
      <c r="B81" t="s">
        <v>185</v>
      </c>
    </row>
    <row r="82" spans="1:3" x14ac:dyDescent="0.2">
      <c r="A82" t="s">
        <v>313</v>
      </c>
      <c r="B82" t="s">
        <v>186</v>
      </c>
    </row>
    <row r="83" spans="1:3" x14ac:dyDescent="0.2">
      <c r="A83" t="s">
        <v>313</v>
      </c>
      <c r="B83" t="s">
        <v>188</v>
      </c>
    </row>
    <row r="84" spans="1:3" x14ac:dyDescent="0.2">
      <c r="A84" t="s">
        <v>313</v>
      </c>
      <c r="B84" t="s">
        <v>189</v>
      </c>
    </row>
    <row r="85" spans="1:3" x14ac:dyDescent="0.2">
      <c r="A85" t="s">
        <v>313</v>
      </c>
      <c r="B85" t="s">
        <v>191</v>
      </c>
      <c r="C85" t="s">
        <v>267</v>
      </c>
    </row>
    <row r="86" spans="1:3" x14ac:dyDescent="0.2">
      <c r="A86" t="s">
        <v>313</v>
      </c>
      <c r="B86" t="s">
        <v>305</v>
      </c>
    </row>
    <row r="87" spans="1:3" x14ac:dyDescent="0.2">
      <c r="A87" t="s">
        <v>313</v>
      </c>
      <c r="B87" t="s">
        <v>193</v>
      </c>
    </row>
    <row r="88" spans="1:3" x14ac:dyDescent="0.2">
      <c r="A88" t="s">
        <v>313</v>
      </c>
      <c r="B88" t="s">
        <v>306</v>
      </c>
    </row>
    <row r="89" spans="1:3" x14ac:dyDescent="0.2">
      <c r="A89" t="s">
        <v>313</v>
      </c>
      <c r="B89" t="s">
        <v>194</v>
      </c>
    </row>
    <row r="90" spans="1:3" x14ac:dyDescent="0.2">
      <c r="A90" t="s">
        <v>313</v>
      </c>
      <c r="B90" t="s">
        <v>195</v>
      </c>
      <c r="C90" t="s">
        <v>268</v>
      </c>
    </row>
    <row r="91" spans="1:3" x14ac:dyDescent="0.2">
      <c r="A91" t="s">
        <v>313</v>
      </c>
      <c r="B91" t="s">
        <v>310</v>
      </c>
      <c r="C91" t="s">
        <v>245</v>
      </c>
    </row>
    <row r="92" spans="1:3" x14ac:dyDescent="0.2">
      <c r="A92" t="s">
        <v>313</v>
      </c>
      <c r="B92" t="s">
        <v>78</v>
      </c>
      <c r="C92" t="s">
        <v>245</v>
      </c>
    </row>
    <row r="93" spans="1:3" x14ac:dyDescent="0.2">
      <c r="A93" t="s">
        <v>324</v>
      </c>
      <c r="B93" t="s">
        <v>198</v>
      </c>
    </row>
    <row r="94" spans="1:3" x14ac:dyDescent="0.2">
      <c r="A94" t="s">
        <v>324</v>
      </c>
      <c r="B94" t="s">
        <v>201</v>
      </c>
    </row>
    <row r="95" spans="1:3" x14ac:dyDescent="0.2">
      <c r="A95" t="s">
        <v>324</v>
      </c>
      <c r="B95" t="s">
        <v>203</v>
      </c>
    </row>
    <row r="96" spans="1:3" x14ac:dyDescent="0.2">
      <c r="A96" t="s">
        <v>324</v>
      </c>
      <c r="B96" t="s">
        <v>205</v>
      </c>
    </row>
    <row r="97" spans="1:3" x14ac:dyDescent="0.2">
      <c r="A97" t="s">
        <v>324</v>
      </c>
      <c r="B97" t="s">
        <v>207</v>
      </c>
    </row>
    <row r="98" spans="1:3" x14ac:dyDescent="0.2">
      <c r="A98" t="s">
        <v>324</v>
      </c>
      <c r="B98" t="s">
        <v>209</v>
      </c>
      <c r="C98" t="s">
        <v>325</v>
      </c>
    </row>
    <row r="99" spans="1:3" x14ac:dyDescent="0.2">
      <c r="A99" t="s">
        <v>324</v>
      </c>
      <c r="B99" t="s">
        <v>211</v>
      </c>
    </row>
    <row r="100" spans="1:3" x14ac:dyDescent="0.2">
      <c r="A100" t="s">
        <v>324</v>
      </c>
      <c r="B100" t="s">
        <v>213</v>
      </c>
    </row>
    <row r="101" spans="1:3" x14ac:dyDescent="0.2">
      <c r="A101" t="s">
        <v>324</v>
      </c>
      <c r="B101" t="s">
        <v>214</v>
      </c>
    </row>
    <row r="102" spans="1:3" x14ac:dyDescent="0.2">
      <c r="A102" t="s">
        <v>324</v>
      </c>
      <c r="B102" t="s">
        <v>216</v>
      </c>
    </row>
    <row r="103" spans="1:3" x14ac:dyDescent="0.2">
      <c r="A103" t="s">
        <v>324</v>
      </c>
      <c r="B103" t="s">
        <v>217</v>
      </c>
    </row>
    <row r="104" spans="1:3" x14ac:dyDescent="0.2">
      <c r="A104" t="s">
        <v>326</v>
      </c>
      <c r="B104" t="s">
        <v>233</v>
      </c>
    </row>
    <row r="105" spans="1:3" x14ac:dyDescent="0.2">
      <c r="A105" t="s">
        <v>326</v>
      </c>
      <c r="B105" t="s">
        <v>238</v>
      </c>
    </row>
    <row r="106" spans="1:3" x14ac:dyDescent="0.2">
      <c r="A106" t="s">
        <v>326</v>
      </c>
      <c r="B106" t="s">
        <v>198</v>
      </c>
    </row>
    <row r="107" spans="1:3" x14ac:dyDescent="0.2">
      <c r="A107" t="s">
        <v>326</v>
      </c>
      <c r="B107" t="s">
        <v>240</v>
      </c>
    </row>
    <row r="108" spans="1:3" x14ac:dyDescent="0.2">
      <c r="A108" t="s">
        <v>326</v>
      </c>
      <c r="B108" t="s">
        <v>229</v>
      </c>
    </row>
    <row r="109" spans="1:3" x14ac:dyDescent="0.2">
      <c r="A109" t="s">
        <v>326</v>
      </c>
      <c r="B109" t="s">
        <v>230</v>
      </c>
    </row>
    <row r="110" spans="1:3" x14ac:dyDescent="0.2">
      <c r="A110" t="s">
        <v>326</v>
      </c>
      <c r="B110" t="s">
        <v>235</v>
      </c>
    </row>
    <row r="111" spans="1:3" x14ac:dyDescent="0.2">
      <c r="A111" t="s">
        <v>326</v>
      </c>
      <c r="B111" t="s">
        <v>241</v>
      </c>
    </row>
    <row r="112" spans="1:3" x14ac:dyDescent="0.2">
      <c r="A112" t="s">
        <v>326</v>
      </c>
      <c r="B112" t="s">
        <v>239</v>
      </c>
    </row>
    <row r="113" spans="1:2" x14ac:dyDescent="0.2">
      <c r="A113" t="s">
        <v>326</v>
      </c>
      <c r="B113" t="s">
        <v>226</v>
      </c>
    </row>
    <row r="114" spans="1:2" x14ac:dyDescent="0.2">
      <c r="A114" t="s">
        <v>326</v>
      </c>
      <c r="B114" t="s">
        <v>228</v>
      </c>
    </row>
    <row r="115" spans="1:2" x14ac:dyDescent="0.2">
      <c r="A115" t="s">
        <v>326</v>
      </c>
      <c r="B115" t="s">
        <v>222</v>
      </c>
    </row>
    <row r="116" spans="1:2" x14ac:dyDescent="0.2">
      <c r="A116" t="s">
        <v>326</v>
      </c>
      <c r="B116" t="s">
        <v>203</v>
      </c>
    </row>
    <row r="117" spans="1:2" x14ac:dyDescent="0.2">
      <c r="A117" t="s">
        <v>326</v>
      </c>
      <c r="B117" t="s">
        <v>243</v>
      </c>
    </row>
    <row r="118" spans="1:2" x14ac:dyDescent="0.2">
      <c r="A118" t="s">
        <v>326</v>
      </c>
      <c r="B118" t="s">
        <v>224</v>
      </c>
    </row>
    <row r="119" spans="1:2" x14ac:dyDescent="0.2">
      <c r="A119" t="s">
        <v>326</v>
      </c>
      <c r="B119" t="s">
        <v>232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Data</vt:lpstr>
      <vt:lpstr>3rd Party Contractors</vt:lpstr>
      <vt:lpstr>Fundraising Activities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2024-12-13T18:14:51Z</dcterms:created>
  <dcterms:modified xsi:type="dcterms:W3CDTF">2024-12-16T20:08:10Z</dcterms:modified>
</cp:coreProperties>
</file>